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SAVE\Anarkia PROJECT\IA\ISO 286 - Excel\BACKUP\"/>
    </mc:Choice>
  </mc:AlternateContent>
  <xr:revisionPtr revIDLastSave="0" documentId="13_ncr:1_{F93782EE-407A-4AF9-A0BD-1135A2E03E07}" xr6:coauthVersionLast="47" xr6:coauthVersionMax="47" xr10:uidLastSave="{00000000-0000-0000-0000-000000000000}"/>
  <bookViews>
    <workbookView xWindow="-104" yWindow="-104" windowWidth="35845" windowHeight="13913" xr2:uid="{00000000-000D-0000-FFFF-FFFF00000000}"/>
  </bookViews>
  <sheets>
    <sheet name="Calculateur" sheetId="1" r:id="rId1"/>
    <sheet name="Calculateur manuel" sheetId="2" r:id="rId2"/>
    <sheet name="Classes (Iso 286)" sheetId="3" r:id="rId3"/>
    <sheet name="Ajustements (ISO 286)" sheetId="5" r:id="rId4"/>
    <sheet name="Ajustements (Fanchon)" sheetId="6" r:id="rId5"/>
    <sheet name="Ajustements (GDI)" sheetId="7" r:id="rId6"/>
    <sheet name="Grades IT" sheetId="9" r:id="rId7"/>
    <sheet name="Data_Holes" sheetId="10" r:id="rId8"/>
    <sheet name="Data_Shafts" sheetId="11" r:id="rId9"/>
    <sheet name="Exemples" sheetId="13" r:id="rId10"/>
    <sheet name="Guide" sheetId="12" r:id="rId11"/>
  </sheets>
  <definedNames>
    <definedName name="ClassesAlesage">'Classes (Iso 286)'!$T$4:$T$20</definedName>
    <definedName name="ClassesArbre">'Classes (Iso 286)'!$U$4:$U$20</definedName>
    <definedName name="_xlnm.Print_Area" localSheetId="0">Calculateur!$A$1:$S$32</definedName>
    <definedName name="_xlnm.Print_Area" localSheetId="1">'Calculateur manuel'!$A$1:$S$34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C12" i="2"/>
  <c r="F11" i="2"/>
  <c r="C11" i="2"/>
  <c r="F10" i="2"/>
  <c r="F14" i="2" s="1"/>
  <c r="C10" i="2"/>
  <c r="C14" i="2" s="1"/>
  <c r="H3" i="2"/>
  <c r="H5" i="2" s="1"/>
  <c r="H6" i="1"/>
  <c r="F10" i="1" s="1"/>
  <c r="H5" i="1"/>
  <c r="C19" i="1" s="1"/>
  <c r="AA3" i="2" l="1"/>
  <c r="AF3" i="2"/>
  <c r="AG3" i="2"/>
  <c r="AI3" i="2"/>
  <c r="C13" i="2"/>
  <c r="H4" i="2"/>
  <c r="C22" i="2" s="1"/>
  <c r="F13" i="2"/>
  <c r="AH3" i="2"/>
  <c r="AA5" i="2"/>
  <c r="F13" i="1"/>
  <c r="C11" i="1"/>
  <c r="C14" i="1" s="1"/>
  <c r="F11" i="1"/>
  <c r="F14" i="1" s="1"/>
  <c r="C17" i="2"/>
  <c r="C18" i="2"/>
  <c r="AA2" i="2"/>
  <c r="AC2" i="2"/>
  <c r="C19" i="2"/>
  <c r="AB2" i="2"/>
  <c r="AD2" i="2"/>
  <c r="C20" i="2"/>
  <c r="C10" i="1"/>
  <c r="AE2" i="2"/>
  <c r="C21" i="2"/>
  <c r="F15" i="1" l="1"/>
  <c r="H8" i="1"/>
  <c r="AF3" i="1"/>
  <c r="AE2" i="1"/>
  <c r="C13" i="1"/>
  <c r="C15" i="1" s="1"/>
  <c r="AD2" i="1"/>
  <c r="AB2" i="1"/>
  <c r="C12" i="1"/>
  <c r="AC2" i="1"/>
  <c r="AG3" i="1"/>
  <c r="F12" i="1"/>
  <c r="AH3" i="1"/>
  <c r="AI3" i="1"/>
  <c r="H9" i="1"/>
  <c r="C16" i="1" l="1"/>
  <c r="AA2" i="1"/>
  <c r="C22" i="1"/>
  <c r="C23" i="1"/>
  <c r="F16" i="1"/>
  <c r="AA3" i="1"/>
  <c r="C24" i="1"/>
  <c r="C20" i="1"/>
  <c r="C21" i="1"/>
  <c r="AA5" i="1"/>
</calcChain>
</file>

<file path=xl/sharedStrings.xml><?xml version="1.0" encoding="utf-8"?>
<sst xmlns="http://schemas.openxmlformats.org/spreadsheetml/2006/main" count="9111" uniqueCount="1197">
  <si>
    <t>15.26  PRINCIPAUX ÉCARTS ALÉSAGES  (Température de référence : 20 °C ; µm)</t>
  </si>
  <si>
    <t>Alésages</t>
  </si>
  <si>
    <t>≤3</t>
  </si>
  <si>
    <t>3-6 inclus</t>
  </si>
  <si>
    <t>6-10</t>
  </si>
  <si>
    <t>10-18</t>
  </si>
  <si>
    <t>18-30</t>
  </si>
  <si>
    <t>30-50</t>
  </si>
  <si>
    <t>50-80</t>
  </si>
  <si>
    <t>80-120</t>
  </si>
  <si>
    <t>120-180</t>
  </si>
  <si>
    <t>180-250</t>
  </si>
  <si>
    <t>250-315</t>
  </si>
  <si>
    <t>315-400</t>
  </si>
  <si>
    <t>400-500</t>
  </si>
  <si>
    <t>D10</t>
  </si>
  <si>
    <t>+60
+20</t>
  </si>
  <si>
    <t>+78
+30</t>
  </si>
  <si>
    <t>+98
+40</t>
  </si>
  <si>
    <t>+120
+50</t>
  </si>
  <si>
    <t>+149
+65</t>
  </si>
  <si>
    <t>+180
+80</t>
  </si>
  <si>
    <t>+220
+100</t>
  </si>
  <si>
    <t>+260
+120</t>
  </si>
  <si>
    <t>+305
+145</t>
  </si>
  <si>
    <t>+355
+170</t>
  </si>
  <si>
    <t>+400
+190</t>
  </si>
  <si>
    <t>+440
+210</t>
  </si>
  <si>
    <t>+480
+230</t>
  </si>
  <si>
    <t>F7</t>
  </si>
  <si>
    <t>+16
+6</t>
  </si>
  <si>
    <t>+22
+10</t>
  </si>
  <si>
    <t>+28
+13</t>
  </si>
  <si>
    <t>+34
+16</t>
  </si>
  <si>
    <t>+41
+20</t>
  </si>
  <si>
    <t>+50
+25</t>
  </si>
  <si>
    <t>+60
+30</t>
  </si>
  <si>
    <t>+71
+36</t>
  </si>
  <si>
    <t>+83
+43</t>
  </si>
  <si>
    <t>+96
+50</t>
  </si>
  <si>
    <t>+108
+56</t>
  </si>
  <si>
    <t>+119
+62</t>
  </si>
  <si>
    <t>+131
+68</t>
  </si>
  <si>
    <t>G6</t>
  </si>
  <si>
    <t>+8
+2</t>
  </si>
  <si>
    <t>+12
+4</t>
  </si>
  <si>
    <t>+14
+5</t>
  </si>
  <si>
    <t>+17
+6</t>
  </si>
  <si>
    <t>+20
+7</t>
  </si>
  <si>
    <t>+25
+9</t>
  </si>
  <si>
    <t>+29
+10</t>
  </si>
  <si>
    <t>+34
+12</t>
  </si>
  <si>
    <t>+39
+14</t>
  </si>
  <si>
    <t>+44
+15</t>
  </si>
  <si>
    <t>+49
+17</t>
  </si>
  <si>
    <t>+54
+18</t>
  </si>
  <si>
    <t>H6</t>
  </si>
  <si>
    <t>+6
0</t>
  </si>
  <si>
    <t>+8
0</t>
  </si>
  <si>
    <t>+9
0</t>
  </si>
  <si>
    <t>+11
0</t>
  </si>
  <si>
    <t>+13
0</t>
  </si>
  <si>
    <t>+16
0</t>
  </si>
  <si>
    <t>+19
0</t>
  </si>
  <si>
    <t>+22
0</t>
  </si>
  <si>
    <t>+25
0</t>
  </si>
  <si>
    <t>+29
0</t>
  </si>
  <si>
    <t>+32
0</t>
  </si>
  <si>
    <t>+36
0</t>
  </si>
  <si>
    <t>+40
0</t>
  </si>
  <si>
    <t>H7</t>
  </si>
  <si>
    <t>+10
0</t>
  </si>
  <si>
    <t>+12
0</t>
  </si>
  <si>
    <t>+15
0</t>
  </si>
  <si>
    <t>+18
0</t>
  </si>
  <si>
    <t>+21
0</t>
  </si>
  <si>
    <t>+30
0</t>
  </si>
  <si>
    <t>+35
0</t>
  </si>
  <si>
    <t>+46
0</t>
  </si>
  <si>
    <t>+52
0</t>
  </si>
  <si>
    <t>+57
0</t>
  </si>
  <si>
    <t>+63
0</t>
  </si>
  <si>
    <t>H8</t>
  </si>
  <si>
    <t>+14
0</t>
  </si>
  <si>
    <t>+27
0</t>
  </si>
  <si>
    <t>+33
0</t>
  </si>
  <si>
    <t>+39
0</t>
  </si>
  <si>
    <t>+54
0</t>
  </si>
  <si>
    <t>+72
0</t>
  </si>
  <si>
    <t>+81
0</t>
  </si>
  <si>
    <t>+89
0</t>
  </si>
  <si>
    <t>+97
0</t>
  </si>
  <si>
    <t>H9</t>
  </si>
  <si>
    <t>+43
0</t>
  </si>
  <si>
    <t>+62
0</t>
  </si>
  <si>
    <t>+74
0</t>
  </si>
  <si>
    <t>+87
0</t>
  </si>
  <si>
    <t>+100
0</t>
  </si>
  <si>
    <t>+115
0</t>
  </si>
  <si>
    <t>+130
0</t>
  </si>
  <si>
    <t>+140
0</t>
  </si>
  <si>
    <t>+155
0</t>
  </si>
  <si>
    <t>H10</t>
  </si>
  <si>
    <t>+48
0</t>
  </si>
  <si>
    <t>+58
0</t>
  </si>
  <si>
    <t>+70
0</t>
  </si>
  <si>
    <t>+84
0</t>
  </si>
  <si>
    <t>+120
0</t>
  </si>
  <si>
    <t>+160
0</t>
  </si>
  <si>
    <t>+185
0</t>
  </si>
  <si>
    <t>+210
0</t>
  </si>
  <si>
    <t>+230
0</t>
  </si>
  <si>
    <t>+250
0</t>
  </si>
  <si>
    <t>H11</t>
  </si>
  <si>
    <t>+60
0</t>
  </si>
  <si>
    <t>+75
0</t>
  </si>
  <si>
    <t>+90
0</t>
  </si>
  <si>
    <t>+110
0</t>
  </si>
  <si>
    <t>+190
0</t>
  </si>
  <si>
    <t>+220
0</t>
  </si>
  <si>
    <t>+290
0</t>
  </si>
  <si>
    <t>+320
0</t>
  </si>
  <si>
    <t>+360
0</t>
  </si>
  <si>
    <t>+400
0</t>
  </si>
  <si>
    <t>H12</t>
  </si>
  <si>
    <t>+150
0</t>
  </si>
  <si>
    <t>+180
0</t>
  </si>
  <si>
    <t>+300
0</t>
  </si>
  <si>
    <t>+350
0</t>
  </si>
  <si>
    <t>+460
0</t>
  </si>
  <si>
    <t>+520
0</t>
  </si>
  <si>
    <t>+570
0</t>
  </si>
  <si>
    <t>+630
0</t>
  </si>
  <si>
    <t>H13</t>
  </si>
  <si>
    <t>+270
0</t>
  </si>
  <si>
    <t>+330
0</t>
  </si>
  <si>
    <t>+390
0</t>
  </si>
  <si>
    <t>+540
0</t>
  </si>
  <si>
    <t>+720
0</t>
  </si>
  <si>
    <t>+810
0</t>
  </si>
  <si>
    <t>+890
0</t>
  </si>
  <si>
    <t>+970
0</t>
  </si>
  <si>
    <t>J7</t>
  </si>
  <si>
    <t>+4
-6</t>
  </si>
  <si>
    <t>+6
-6</t>
  </si>
  <si>
    <t>+8
-7</t>
  </si>
  <si>
    <t>+10
-8</t>
  </si>
  <si>
    <t>+12
-9</t>
  </si>
  <si>
    <t>+14
-11</t>
  </si>
  <si>
    <t>+18
-12</t>
  </si>
  <si>
    <t>+22
-13</t>
  </si>
  <si>
    <t>+26
-14</t>
  </si>
  <si>
    <t>+30
-16</t>
  </si>
  <si>
    <t>+36
-16</t>
  </si>
  <si>
    <t>+39
-18</t>
  </si>
  <si>
    <t>+43
-20</t>
  </si>
  <si>
    <t>K6</t>
  </si>
  <si>
    <t>0
-6</t>
  </si>
  <si>
    <t>+2
-6</t>
  </si>
  <si>
    <t>+2
-7</t>
  </si>
  <si>
    <t>+2
-9</t>
  </si>
  <si>
    <t>+2
-11</t>
  </si>
  <si>
    <t>+3
-13</t>
  </si>
  <si>
    <t>+4
-15</t>
  </si>
  <si>
    <t>+4
-18</t>
  </si>
  <si>
    <t>+4
-21</t>
  </si>
  <si>
    <t>+5
-24</t>
  </si>
  <si>
    <t>+5
-27</t>
  </si>
  <si>
    <t>+7
-29</t>
  </si>
  <si>
    <t>+8
-32</t>
  </si>
  <si>
    <t>K7</t>
  </si>
  <si>
    <t>0
-10</t>
  </si>
  <si>
    <t>+3
-9</t>
  </si>
  <si>
    <t>+5
-10</t>
  </si>
  <si>
    <t>+6
-12</t>
  </si>
  <si>
    <t>+6
-15</t>
  </si>
  <si>
    <t>+7
-18</t>
  </si>
  <si>
    <t>+9
-21</t>
  </si>
  <si>
    <t>+10
-25</t>
  </si>
  <si>
    <t>+12
-28</t>
  </si>
  <si>
    <t>+13
-33</t>
  </si>
  <si>
    <t>+16
-36</t>
  </si>
  <si>
    <t>+17
-40</t>
  </si>
  <si>
    <t>+18
-45</t>
  </si>
  <si>
    <t>M7</t>
  </si>
  <si>
    <t>-2
-12</t>
  </si>
  <si>
    <t>0
-12</t>
  </si>
  <si>
    <t>0
-15</t>
  </si>
  <si>
    <t>0
-18</t>
  </si>
  <si>
    <t>0
-21</t>
  </si>
  <si>
    <t>0
-25</t>
  </si>
  <si>
    <t>0
-30</t>
  </si>
  <si>
    <t>0
-35</t>
  </si>
  <si>
    <t>0
-40</t>
  </si>
  <si>
    <t>0
-46</t>
  </si>
  <si>
    <t>0
-52</t>
  </si>
  <si>
    <t>0
-57</t>
  </si>
  <si>
    <t>0
-63</t>
  </si>
  <si>
    <t>N7</t>
  </si>
  <si>
    <t>-4
-14</t>
  </si>
  <si>
    <t>-4
-16</t>
  </si>
  <si>
    <t>-4
-19</t>
  </si>
  <si>
    <t>-5
-23</t>
  </si>
  <si>
    <t>-7
-28</t>
  </si>
  <si>
    <t>-8
-33</t>
  </si>
  <si>
    <t>-9
-39</t>
  </si>
  <si>
    <t>-10
-45</t>
  </si>
  <si>
    <t>-12
-52</t>
  </si>
  <si>
    <t>-14
-60</t>
  </si>
  <si>
    <t>-14
-66</t>
  </si>
  <si>
    <t>-16
-73</t>
  </si>
  <si>
    <t>-17
-80</t>
  </si>
  <si>
    <t>N9</t>
  </si>
  <si>
    <t>-4
-29</t>
  </si>
  <si>
    <t>0
-36</t>
  </si>
  <si>
    <t>0
-43</t>
  </si>
  <si>
    <t>0
-62</t>
  </si>
  <si>
    <t>0
-74</t>
  </si>
  <si>
    <t>0
-87</t>
  </si>
  <si>
    <t>0
-100</t>
  </si>
  <si>
    <t>0
-115</t>
  </si>
  <si>
    <t>0
-130</t>
  </si>
  <si>
    <t>0
-140</t>
  </si>
  <si>
    <t>0
-155</t>
  </si>
  <si>
    <t>P6</t>
  </si>
  <si>
    <t>-6
-12</t>
  </si>
  <si>
    <t>-9
-17</t>
  </si>
  <si>
    <t>-12
-21</t>
  </si>
  <si>
    <t>-15
-26</t>
  </si>
  <si>
    <t>-18
-31</t>
  </si>
  <si>
    <t>-21
-37</t>
  </si>
  <si>
    <t>-26
-45</t>
  </si>
  <si>
    <t>-30
-52</t>
  </si>
  <si>
    <t>-36
-61</t>
  </si>
  <si>
    <t>-41
-70</t>
  </si>
  <si>
    <t>-47
-79</t>
  </si>
  <si>
    <t>-51
-87</t>
  </si>
  <si>
    <t>-55
-95</t>
  </si>
  <si>
    <t>P7</t>
  </si>
  <si>
    <t>-6
-16</t>
  </si>
  <si>
    <t>-8
-20</t>
  </si>
  <si>
    <t>-9
-24</t>
  </si>
  <si>
    <t>-11
-29</t>
  </si>
  <si>
    <t>-14
-35</t>
  </si>
  <si>
    <t>-17
-42</t>
  </si>
  <si>
    <t>-21
-51</t>
  </si>
  <si>
    <t>-24
-59</t>
  </si>
  <si>
    <t>-28
-68</t>
  </si>
  <si>
    <t>-33
-79</t>
  </si>
  <si>
    <t>-36
-88</t>
  </si>
  <si>
    <t>-41
-98</t>
  </si>
  <si>
    <t>-45
-108</t>
  </si>
  <si>
    <t>P9</t>
  </si>
  <si>
    <t>-9
-31</t>
  </si>
  <si>
    <t>-12
-42</t>
  </si>
  <si>
    <t>-15
-51</t>
  </si>
  <si>
    <t>-18
-61</t>
  </si>
  <si>
    <t>-22
-74</t>
  </si>
  <si>
    <t>-26
-88</t>
  </si>
  <si>
    <t>-32
-106</t>
  </si>
  <si>
    <t>-37
-124</t>
  </si>
  <si>
    <t>-43
-143</t>
  </si>
  <si>
    <t>-50
-165</t>
  </si>
  <si>
    <t>-56
-186</t>
  </si>
  <si>
    <t>-62
-202</t>
  </si>
  <si>
    <t>-68
-223</t>
  </si>
  <si>
    <t>PRINCIPAUX ÉCARTS ARBRES (µm)</t>
  </si>
  <si>
    <t>Arbres</t>
  </si>
  <si>
    <t>a11</t>
  </si>
  <si>
    <t>-270
-330</t>
  </si>
  <si>
    <t>-270
-345</t>
  </si>
  <si>
    <t>-280
-370</t>
  </si>
  <si>
    <t>-290
-400</t>
  </si>
  <si>
    <t>-300
-430</t>
  </si>
  <si>
    <t>-320
-470</t>
  </si>
  <si>
    <t>-360
-530</t>
  </si>
  <si>
    <t>-410
-600</t>
  </si>
  <si>
    <t>-580
-710</t>
  </si>
  <si>
    <t>-820
-950</t>
  </si>
  <si>
    <t>-1050
-1240</t>
  </si>
  <si>
    <t>-1350
-1560</t>
  </si>
  <si>
    <t>-1650
-1900</t>
  </si>
  <si>
    <t>c11</t>
  </si>
  <si>
    <t>-60
-120</t>
  </si>
  <si>
    <t>-70
-145</t>
  </si>
  <si>
    <t>-80
-170</t>
  </si>
  <si>
    <t>-95
-205</t>
  </si>
  <si>
    <t>-110
-240</t>
  </si>
  <si>
    <t>-130
-280</t>
  </si>
  <si>
    <t>-150
-330</t>
  </si>
  <si>
    <t>-180
-390</t>
  </si>
  <si>
    <t>-230
-450</t>
  </si>
  <si>
    <t>-280
-530</t>
  </si>
  <si>
    <t>-330
-620</t>
  </si>
  <si>
    <t>-400
-720</t>
  </si>
  <si>
    <t>-480
-840</t>
  </si>
  <si>
    <t>d9</t>
  </si>
  <si>
    <t>-20
-45</t>
  </si>
  <si>
    <t>-30
-60</t>
  </si>
  <si>
    <t>-40
-75</t>
  </si>
  <si>
    <t>-50
-93</t>
  </si>
  <si>
    <t>-65
-117</t>
  </si>
  <si>
    <t>-80
-142</t>
  </si>
  <si>
    <t>-100
-174</t>
  </si>
  <si>
    <t>-120
-207</t>
  </si>
  <si>
    <t>-145
-245</t>
  </si>
  <si>
    <t>-170
-285</t>
  </si>
  <si>
    <t>-190
-320</t>
  </si>
  <si>
    <t>-210
-350</t>
  </si>
  <si>
    <t>-230
-385</t>
  </si>
  <si>
    <t>d10</t>
  </si>
  <si>
    <t>-20
-60</t>
  </si>
  <si>
    <t>-30
-78</t>
  </si>
  <si>
    <t>-40
-98</t>
  </si>
  <si>
    <t>-50
-120</t>
  </si>
  <si>
    <t>-65
-149</t>
  </si>
  <si>
    <t>-80
-180</t>
  </si>
  <si>
    <t>-100
-220</t>
  </si>
  <si>
    <t>-120
-250</t>
  </si>
  <si>
    <t>-145
-305</t>
  </si>
  <si>
    <t>-170
-355</t>
  </si>
  <si>
    <t>-190
-400</t>
  </si>
  <si>
    <t>-210
-440</t>
  </si>
  <si>
    <t>-230
-480</t>
  </si>
  <si>
    <t>d11</t>
  </si>
  <si>
    <t>-20
-80</t>
  </si>
  <si>
    <t>-30
-105</t>
  </si>
  <si>
    <t>-40
-130</t>
  </si>
  <si>
    <t>-50
-160</t>
  </si>
  <si>
    <t>-65
-195</t>
  </si>
  <si>
    <t>-80
-240</t>
  </si>
  <si>
    <t>-100
-290</t>
  </si>
  <si>
    <t>-120
-340</t>
  </si>
  <si>
    <t>-145
-395</t>
  </si>
  <si>
    <t>-170
-460</t>
  </si>
  <si>
    <t>-190
-510</t>
  </si>
  <si>
    <t>-210
-570</t>
  </si>
  <si>
    <t>-230
-630</t>
  </si>
  <si>
    <t>e7</t>
  </si>
  <si>
    <t>-14
-24</t>
  </si>
  <si>
    <t>-20
-32</t>
  </si>
  <si>
    <t>-25
-40</t>
  </si>
  <si>
    <t>-32
-50</t>
  </si>
  <si>
    <t>-40
-61</t>
  </si>
  <si>
    <t>-50
-75</t>
  </si>
  <si>
    <t>-60
-90</t>
  </si>
  <si>
    <t>-72
-107</t>
  </si>
  <si>
    <t>-85
-125</t>
  </si>
  <si>
    <t>-100
-146</t>
  </si>
  <si>
    <t>-110
-162</t>
  </si>
  <si>
    <t>-125
-182</t>
  </si>
  <si>
    <t>-135
-198</t>
  </si>
  <si>
    <t>e8</t>
  </si>
  <si>
    <t>-14
-28</t>
  </si>
  <si>
    <t>-20
-38</t>
  </si>
  <si>
    <t>-25
-47</t>
  </si>
  <si>
    <t>-32
-59</t>
  </si>
  <si>
    <t>-40
-73</t>
  </si>
  <si>
    <t>-50
-89</t>
  </si>
  <si>
    <t>-60
-106</t>
  </si>
  <si>
    <t>-72
-126</t>
  </si>
  <si>
    <t>-85
-148</t>
  </si>
  <si>
    <t>-100
-172</t>
  </si>
  <si>
    <t>-110
-191</t>
  </si>
  <si>
    <t>-125
-214</t>
  </si>
  <si>
    <t>-135
-232</t>
  </si>
  <si>
    <t>e9</t>
  </si>
  <si>
    <t>-14
-39</t>
  </si>
  <si>
    <t>-20
-50</t>
  </si>
  <si>
    <t>-25
-61</t>
  </si>
  <si>
    <t>-32
-75</t>
  </si>
  <si>
    <t>-40
-92</t>
  </si>
  <si>
    <t>-50
-112</t>
  </si>
  <si>
    <t>-60
-134</t>
  </si>
  <si>
    <t>-72
-159</t>
  </si>
  <si>
    <t>-85
-185</t>
  </si>
  <si>
    <t>-100
-215</t>
  </si>
  <si>
    <t>-125
-265</t>
  </si>
  <si>
    <t>-135
-290</t>
  </si>
  <si>
    <t>f6</t>
  </si>
  <si>
    <t>-10
-18</t>
  </si>
  <si>
    <t>-13
-22</t>
  </si>
  <si>
    <t>-16
-27</t>
  </si>
  <si>
    <t>-20
-33</t>
  </si>
  <si>
    <t>-25
-41</t>
  </si>
  <si>
    <t>-30
-49</t>
  </si>
  <si>
    <t>-36
-58</t>
  </si>
  <si>
    <t>-43
-68</t>
  </si>
  <si>
    <t>-50
-79</t>
  </si>
  <si>
    <t>-56
-88</t>
  </si>
  <si>
    <t>-62
-98</t>
  </si>
  <si>
    <t>-68
-108</t>
  </si>
  <si>
    <t>f7</t>
  </si>
  <si>
    <t>-10
-22</t>
  </si>
  <si>
    <t>-13
-28</t>
  </si>
  <si>
    <t>-16
-34</t>
  </si>
  <si>
    <t>-20
-41</t>
  </si>
  <si>
    <t>-25
-50</t>
  </si>
  <si>
    <t>-36
-71</t>
  </si>
  <si>
    <t>-43
-83</t>
  </si>
  <si>
    <t>-50
-96</t>
  </si>
  <si>
    <t>-56
-108</t>
  </si>
  <si>
    <t>-62
-119</t>
  </si>
  <si>
    <t>-68
-131</t>
  </si>
  <si>
    <t>f8</t>
  </si>
  <si>
    <t>-6
-20</t>
  </si>
  <si>
    <t>-10
-28</t>
  </si>
  <si>
    <t>-13
-35</t>
  </si>
  <si>
    <t>-16
-43</t>
  </si>
  <si>
    <t>-20
-53</t>
  </si>
  <si>
    <t>-25
-64</t>
  </si>
  <si>
    <t>-30
-76</t>
  </si>
  <si>
    <t>-36
-90</t>
  </si>
  <si>
    <t>-43
-106</t>
  </si>
  <si>
    <t>-50
-122</t>
  </si>
  <si>
    <t>-56
-137</t>
  </si>
  <si>
    <t>-62
-151</t>
  </si>
  <si>
    <t>-68
-165</t>
  </si>
  <si>
    <t>g5</t>
  </si>
  <si>
    <t>-2
-6</t>
  </si>
  <si>
    <t>-4
-9</t>
  </si>
  <si>
    <t>-5
-11</t>
  </si>
  <si>
    <t>-6
-14</t>
  </si>
  <si>
    <t>-7
-16</t>
  </si>
  <si>
    <t>-9
-20</t>
  </si>
  <si>
    <t>-10
-23</t>
  </si>
  <si>
    <t>-12
-27</t>
  </si>
  <si>
    <t>-14
-32</t>
  </si>
  <si>
    <t>-15
-35</t>
  </si>
  <si>
    <t>-17
-40</t>
  </si>
  <si>
    <t>-18
-43</t>
  </si>
  <si>
    <t>-20
-47</t>
  </si>
  <si>
    <t>g6</t>
  </si>
  <si>
    <t>-2
-8</t>
  </si>
  <si>
    <t>-4
-12</t>
  </si>
  <si>
    <t>-5
-14</t>
  </si>
  <si>
    <t>-6
-17</t>
  </si>
  <si>
    <t>-7
-20</t>
  </si>
  <si>
    <t>-9
-25</t>
  </si>
  <si>
    <t>-10
-29</t>
  </si>
  <si>
    <t>-12
-34</t>
  </si>
  <si>
    <t>-15
-44</t>
  </si>
  <si>
    <t>-17
-49</t>
  </si>
  <si>
    <t>-18
-54</t>
  </si>
  <si>
    <t>h5</t>
  </si>
  <si>
    <t>0
-4</t>
  </si>
  <si>
    <t>0
-5</t>
  </si>
  <si>
    <t>0
-8</t>
  </si>
  <si>
    <t>0
-9</t>
  </si>
  <si>
    <t>0
-11</t>
  </si>
  <si>
    <t>0
-13</t>
  </si>
  <si>
    <t>0
-20</t>
  </si>
  <si>
    <t>0
-23</t>
  </si>
  <si>
    <t>0
-27</t>
  </si>
  <si>
    <t>h6</t>
  </si>
  <si>
    <t>0
-16</t>
  </si>
  <si>
    <t>0
-19</t>
  </si>
  <si>
    <t>0
-22</t>
  </si>
  <si>
    <t>0
-29</t>
  </si>
  <si>
    <t>0
-32</t>
  </si>
  <si>
    <t>h7</t>
  </si>
  <si>
    <t>h8</t>
  </si>
  <si>
    <t>0
-14</t>
  </si>
  <si>
    <t>0
-33</t>
  </si>
  <si>
    <t>0
-39</t>
  </si>
  <si>
    <t>0
-54</t>
  </si>
  <si>
    <t>0
-72</t>
  </si>
  <si>
    <t>0
-81</t>
  </si>
  <si>
    <t>0
-89</t>
  </si>
  <si>
    <t>0
-97</t>
  </si>
  <si>
    <t>h9</t>
  </si>
  <si>
    <t>h10</t>
  </si>
  <si>
    <t>0
-48</t>
  </si>
  <si>
    <t>0
-58</t>
  </si>
  <si>
    <t>0
-70</t>
  </si>
  <si>
    <t>0
-84</t>
  </si>
  <si>
    <t>0
-120</t>
  </si>
  <si>
    <t>0
-160</t>
  </si>
  <si>
    <t>0
-185</t>
  </si>
  <si>
    <t>0
-210</t>
  </si>
  <si>
    <t>0
-230</t>
  </si>
  <si>
    <t>0
-250</t>
  </si>
  <si>
    <t>h11</t>
  </si>
  <si>
    <t>0
-60</t>
  </si>
  <si>
    <t>0
-75</t>
  </si>
  <si>
    <t>0
-90</t>
  </si>
  <si>
    <t>0
-110</t>
  </si>
  <si>
    <t>0
-190</t>
  </si>
  <si>
    <t>0
-220</t>
  </si>
  <si>
    <t>0
-290</t>
  </si>
  <si>
    <t>0
-320</t>
  </si>
  <si>
    <t>0
-360</t>
  </si>
  <si>
    <t>0
-400</t>
  </si>
  <si>
    <t>h13</t>
  </si>
  <si>
    <t>0
-180</t>
  </si>
  <si>
    <t>0
-270</t>
  </si>
  <si>
    <t>0
-330</t>
  </si>
  <si>
    <t>0
-390</t>
  </si>
  <si>
    <t>0
-460</t>
  </si>
  <si>
    <t>0
-540</t>
  </si>
  <si>
    <t>0
-630</t>
  </si>
  <si>
    <t>0
-720</t>
  </si>
  <si>
    <t>0
-810</t>
  </si>
  <si>
    <t>0
-890</t>
  </si>
  <si>
    <t>0
-970</t>
  </si>
  <si>
    <t>j6</t>
  </si>
  <si>
    <t>+4
-2</t>
  </si>
  <si>
    <t>+6
-2</t>
  </si>
  <si>
    <t>+7
-2</t>
  </si>
  <si>
    <t>+8
-3</t>
  </si>
  <si>
    <t>+9
-4</t>
  </si>
  <si>
    <t>+11
-5</t>
  </si>
  <si>
    <t>+12
-7</t>
  </si>
  <si>
    <t>+13
-9</t>
  </si>
  <si>
    <t>+16
-13</t>
  </si>
  <si>
    <t>+16
-16</t>
  </si>
  <si>
    <t>+18
-18</t>
  </si>
  <si>
    <t>+20
-20</t>
  </si>
  <si>
    <t>js5</t>
  </si>
  <si>
    <t>±2</t>
  </si>
  <si>
    <t>±2,5</t>
  </si>
  <si>
    <t>±3</t>
  </si>
  <si>
    <t>±4</t>
  </si>
  <si>
    <t>±4,5</t>
  </si>
  <si>
    <t>±5,5</t>
  </si>
  <si>
    <t>±6,5</t>
  </si>
  <si>
    <t>±7,5</t>
  </si>
  <si>
    <t>±9</t>
  </si>
  <si>
    <t>±10</t>
  </si>
  <si>
    <t>±11,5</t>
  </si>
  <si>
    <t>±12,5</t>
  </si>
  <si>
    <t>±13,5</t>
  </si>
  <si>
    <t>js6</t>
  </si>
  <si>
    <t>±8</t>
  </si>
  <si>
    <t>±9,5</t>
  </si>
  <si>
    <t>±11</t>
  </si>
  <si>
    <t>±14,5</t>
  </si>
  <si>
    <t>±16</t>
  </si>
  <si>
    <t>±18</t>
  </si>
  <si>
    <t>±20</t>
  </si>
  <si>
    <t>js9</t>
  </si>
  <si>
    <t>±12</t>
  </si>
  <si>
    <t>±15</t>
  </si>
  <si>
    <t>±21</t>
  </si>
  <si>
    <t>±26</t>
  </si>
  <si>
    <t>±31</t>
  </si>
  <si>
    <t>±37</t>
  </si>
  <si>
    <t>±43</t>
  </si>
  <si>
    <t>±50</t>
  </si>
  <si>
    <t>±57</t>
  </si>
  <si>
    <t>±65</t>
  </si>
  <si>
    <t>±70</t>
  </si>
  <si>
    <t>±77</t>
  </si>
  <si>
    <t>js11</t>
  </si>
  <si>
    <t>±30</t>
  </si>
  <si>
    <t>±45</t>
  </si>
  <si>
    <t>±55</t>
  </si>
  <si>
    <t>±80</t>
  </si>
  <si>
    <t>±95</t>
  </si>
  <si>
    <t>±110</t>
  </si>
  <si>
    <t>±125</t>
  </si>
  <si>
    <t>±145</t>
  </si>
  <si>
    <t>±160</t>
  </si>
  <si>
    <t>±180</t>
  </si>
  <si>
    <t>±200</t>
  </si>
  <si>
    <t>k5</t>
  </si>
  <si>
    <t>+4
0</t>
  </si>
  <si>
    <t>+6
+1</t>
  </si>
  <si>
    <t>+7
+1</t>
  </si>
  <si>
    <t>+9
+1</t>
  </si>
  <si>
    <t>+11
+2</t>
  </si>
  <si>
    <t>+13
+2</t>
  </si>
  <si>
    <t>+15
+2</t>
  </si>
  <si>
    <t>+18
+3</t>
  </si>
  <si>
    <t>+21
+3</t>
  </si>
  <si>
    <t>+24
+4</t>
  </si>
  <si>
    <t>+27
+4</t>
  </si>
  <si>
    <t>+29
+4</t>
  </si>
  <si>
    <t>+32
+5</t>
  </si>
  <si>
    <t>k6</t>
  </si>
  <si>
    <t>+10
+1</t>
  </si>
  <si>
    <t>+12
+1</t>
  </si>
  <si>
    <t>+18
+2</t>
  </si>
  <si>
    <t>+21
+2</t>
  </si>
  <si>
    <t>+25
+3</t>
  </si>
  <si>
    <t>+28
+3</t>
  </si>
  <si>
    <t>+33
+4</t>
  </si>
  <si>
    <t>+36
+4</t>
  </si>
  <si>
    <t>+40
+4</t>
  </si>
  <si>
    <t>+45
+5</t>
  </si>
  <si>
    <t>m5</t>
  </si>
  <si>
    <t>+6
+2</t>
  </si>
  <si>
    <t>+9
+4</t>
  </si>
  <si>
    <t>+12
+6</t>
  </si>
  <si>
    <t>+15
+7</t>
  </si>
  <si>
    <t>+17
+8</t>
  </si>
  <si>
    <t>+20
+9</t>
  </si>
  <si>
    <t>+24
+11</t>
  </si>
  <si>
    <t>+33
+15</t>
  </si>
  <si>
    <t>+37
+17</t>
  </si>
  <si>
    <t>+43
+20</t>
  </si>
  <si>
    <t>+46
+21</t>
  </si>
  <si>
    <t>+50
+23</t>
  </si>
  <si>
    <t>m6</t>
  </si>
  <si>
    <t>+15
+6</t>
  </si>
  <si>
    <t>+18
+7</t>
  </si>
  <si>
    <t>+21
+8</t>
  </si>
  <si>
    <t>+30
+11</t>
  </si>
  <si>
    <t>+35
+13</t>
  </si>
  <si>
    <t>+40
+15</t>
  </si>
  <si>
    <t>+46
+17</t>
  </si>
  <si>
    <t>+52
+20</t>
  </si>
  <si>
    <t>+57
+21</t>
  </si>
  <si>
    <t>+63
+23</t>
  </si>
  <si>
    <t>n6</t>
  </si>
  <si>
    <t>+10
+4</t>
  </si>
  <si>
    <t>+16
+8</t>
  </si>
  <si>
    <t>+19
+10</t>
  </si>
  <si>
    <t>+23
+12</t>
  </si>
  <si>
    <t>+28
+15</t>
  </si>
  <si>
    <t>+33
+17</t>
  </si>
  <si>
    <t>+39
+20</t>
  </si>
  <si>
    <t>+45
+23</t>
  </si>
  <si>
    <t>+52
+27</t>
  </si>
  <si>
    <t>+60
+31</t>
  </si>
  <si>
    <t>+66
+34</t>
  </si>
  <si>
    <t>+73
+37</t>
  </si>
  <si>
    <t>+80
+40</t>
  </si>
  <si>
    <t>p6</t>
  </si>
  <si>
    <t>+20
+12</t>
  </si>
  <si>
    <t>+24
+15</t>
  </si>
  <si>
    <t>+29
+18</t>
  </si>
  <si>
    <t>+35
+22</t>
  </si>
  <si>
    <t>+42
+26</t>
  </si>
  <si>
    <t>+51
+32</t>
  </si>
  <si>
    <t>+59
+37</t>
  </si>
  <si>
    <t>+68
+43</t>
  </si>
  <si>
    <t>+79
+50</t>
  </si>
  <si>
    <t>+88
+56</t>
  </si>
  <si>
    <t>+98
+62</t>
  </si>
  <si>
    <t>+108
+68</t>
  </si>
  <si>
    <t>Element</t>
  </si>
  <si>
    <t>Al base+</t>
  </si>
  <si>
    <t>Al zone+</t>
  </si>
  <si>
    <t>Al base-</t>
  </si>
  <si>
    <t>Al zone-</t>
  </si>
  <si>
    <t>Ar base+</t>
  </si>
  <si>
    <t>Ar zone+</t>
  </si>
  <si>
    <t>Ar base-</t>
  </si>
  <si>
    <t>Ar zone-</t>
  </si>
  <si>
    <t>1. Données d'entrée</t>
  </si>
  <si>
    <t>Dimension nominale D (mm)</t>
  </si>
  <si>
    <t>Classe de tolérance ALESAGE</t>
  </si>
  <si>
    <t>Listes deroulantes = classes RECOMMANDEES ISO 286-1</t>
  </si>
  <si>
    <t>Classe de tolérance ARBRE</t>
  </si>
  <si>
    <t>2a. Alésage</t>
  </si>
  <si>
    <t>2b. Arbre</t>
  </si>
  <si>
    <t>Ecart supérieur ES (µm)</t>
  </si>
  <si>
    <t>Ecart supérieur es (µm)</t>
  </si>
  <si>
    <t>Ecart inférieur EI (µm)</t>
  </si>
  <si>
    <t>Ecart inférieur ei (µm)</t>
  </si>
  <si>
    <t>Tolérance IT (µm)</t>
  </si>
  <si>
    <t>Dimension maxi (mm)</t>
  </si>
  <si>
    <t>Dimension mini (mm)</t>
  </si>
  <si>
    <t>Dimension moyenne (mm)</t>
  </si>
  <si>
    <t>Tolérance moyenne (mm)</t>
  </si>
  <si>
    <t>3. Résultat de l'ajustement</t>
  </si>
  <si>
    <t>Désignation</t>
  </si>
  <si>
    <t>Type d'ajustement</t>
  </si>
  <si>
    <t>Jeu minimal (µm)</t>
  </si>
  <si>
    <t>Jeu maximal (µm)</t>
  </si>
  <si>
    <t>Serrage minimal (µm)</t>
  </si>
  <si>
    <t>Serrage maximal (µm)</t>
  </si>
  <si>
    <t>2a. Alésage (saisie)</t>
  </si>
  <si>
    <t>2b. Arbre (saisie)</t>
  </si>
  <si>
    <t>Classes recommandés (ISO 286-1:2010, clause 4.4)</t>
  </si>
  <si>
    <t xml:space="preserve">Dans la mesure du possible, les classes de tolérance doivent être choisies parmi celles correspondant aux classes pour alésages et arbres indiquées aux figures 10 et 11, le premier choix doit de préférence porter sur les classes de tolérance figurant dans les cadres.                                                                                                                                </t>
  </si>
  <si>
    <t>ALESAGES - Figure 10</t>
  </si>
  <si>
    <t>A</t>
  </si>
  <si>
    <t>B</t>
  </si>
  <si>
    <t>C</t>
  </si>
  <si>
    <t>D</t>
  </si>
  <si>
    <t>E</t>
  </si>
  <si>
    <t>F</t>
  </si>
  <si>
    <t>G</t>
  </si>
  <si>
    <t>H</t>
  </si>
  <si>
    <t>JS</t>
  </si>
  <si>
    <t>K</t>
  </si>
  <si>
    <t>M</t>
  </si>
  <si>
    <t>N</t>
  </si>
  <si>
    <t>P</t>
  </si>
  <si>
    <t>R</t>
  </si>
  <si>
    <t>S</t>
  </si>
  <si>
    <t>T</t>
  </si>
  <si>
    <t>U</t>
  </si>
  <si>
    <t>X</t>
  </si>
  <si>
    <t>JS6</t>
  </si>
  <si>
    <t>M6</t>
  </si>
  <si>
    <t>N6</t>
  </si>
  <si>
    <t>R6</t>
  </si>
  <si>
    <t>S6</t>
  </si>
  <si>
    <t>T6</t>
  </si>
  <si>
    <t>G7</t>
  </si>
  <si>
    <t>JS7</t>
  </si>
  <si>
    <t>R7</t>
  </si>
  <si>
    <t>S7</t>
  </si>
  <si>
    <t>T7</t>
  </si>
  <si>
    <t>U7</t>
  </si>
  <si>
    <t>X7</t>
  </si>
  <si>
    <t>E8</t>
  </si>
  <si>
    <t>F8</t>
  </si>
  <si>
    <t>JS8</t>
  </si>
  <si>
    <t>K8</t>
  </si>
  <si>
    <t>M8</t>
  </si>
  <si>
    <t>N8</t>
  </si>
  <si>
    <t>P8</t>
  </si>
  <si>
    <t>R8</t>
  </si>
  <si>
    <t>D9</t>
  </si>
  <si>
    <t>E9</t>
  </si>
  <si>
    <t>F9</t>
  </si>
  <si>
    <t>C10</t>
  </si>
  <si>
    <t>E10</t>
  </si>
  <si>
    <t>A11</t>
  </si>
  <si>
    <t>B11</t>
  </si>
  <si>
    <t>C11</t>
  </si>
  <si>
    <t>D11</t>
  </si>
  <si>
    <t>ARBRES - Figure 11</t>
  </si>
  <si>
    <t>a</t>
  </si>
  <si>
    <t>b</t>
  </si>
  <si>
    <t>c</t>
  </si>
  <si>
    <t>d</t>
  </si>
  <si>
    <t>e</t>
  </si>
  <si>
    <t>f</t>
  </si>
  <si>
    <t>g</t>
  </si>
  <si>
    <t>h</t>
  </si>
  <si>
    <t>js</t>
  </si>
  <si>
    <t>k</t>
  </si>
  <si>
    <t>m</t>
  </si>
  <si>
    <t>n</t>
  </si>
  <si>
    <t>p</t>
  </si>
  <si>
    <t>r</t>
  </si>
  <si>
    <t>s</t>
  </si>
  <si>
    <t>t</t>
  </si>
  <si>
    <t>u</t>
  </si>
  <si>
    <t>x</t>
  </si>
  <si>
    <t>n5</t>
  </si>
  <si>
    <t>p5</t>
  </si>
  <si>
    <t>r5</t>
  </si>
  <si>
    <t>s5</t>
  </si>
  <si>
    <t>t5</t>
  </si>
  <si>
    <t>r6</t>
  </si>
  <si>
    <t>s6</t>
  </si>
  <si>
    <t>t6</t>
  </si>
  <si>
    <t>u6</t>
  </si>
  <si>
    <t>x6</t>
  </si>
  <si>
    <t>js7</t>
  </si>
  <si>
    <t>k7</t>
  </si>
  <si>
    <t>m7</t>
  </si>
  <si>
    <t>n7</t>
  </si>
  <si>
    <t>p7</t>
  </si>
  <si>
    <t>r7</t>
  </si>
  <si>
    <t>s7</t>
  </si>
  <si>
    <t>t7</t>
  </si>
  <si>
    <t>u7</t>
  </si>
  <si>
    <t>d8</t>
  </si>
  <si>
    <t>b9</t>
  </si>
  <si>
    <t>c9</t>
  </si>
  <si>
    <t>b11</t>
  </si>
  <si>
    <t xml:space="preserve">NOTE 1 : ce choix restreint par rapport a l'ensemble des classes calculables permet d'éviter une multiplicité inutile d'outils et de calibres. </t>
  </si>
  <si>
    <t>NOTE 2 : ces figures ne concernent que les usages généraux (une rainure de clavette, par exemple, exige une sélection plus spécifique).</t>
  </si>
  <si>
    <t>NOTE 3 : js/JS peuvent être remplacés par j/J si nécessaire pour une application spécifique.</t>
  </si>
  <si>
    <t>Ajustements conseillés — système de l'ALÉSAGE (Figure 12, ISO 286-1:2010)</t>
  </si>
  <si>
    <t>Alésage</t>
  </si>
  <si>
    <t>Ajustements avec jeu</t>
  </si>
  <si>
    <t>Ajustements incertains</t>
  </si>
  <si>
    <t>Ajustements serrés</t>
  </si>
  <si>
    <t>Ajustements conseillés — système de l'ARBRE (Figure 13, ISO 286-1:2010)</t>
  </si>
  <si>
    <t>Arbre</t>
  </si>
  <si>
    <t>1er choix</t>
  </si>
  <si>
    <t>classe encadrée et en gras dans la norme : à privilégier chaque fois que possible (raisons économiques).</t>
  </si>
  <si>
    <t>Ajustements usuels - Alésage H</t>
  </si>
  <si>
    <t>Type</t>
  </si>
  <si>
    <t>Observations</t>
  </si>
  <si>
    <t>Pièces mobiles</t>
  </si>
  <si>
    <t>jeu élevé</t>
  </si>
  <si>
    <t>Cas usuels de longues portées, mauvais alignements, dilatations...</t>
  </si>
  <si>
    <t>c10</t>
  </si>
  <si>
    <t>jeu moyen</t>
  </si>
  <si>
    <t>Cas usuels pour guidage tournant ou glissant avec jeu (bon graissage assuré)</t>
  </si>
  <si>
    <t>jeu faible</t>
  </si>
  <si>
    <t>Pour guidage précis</t>
  </si>
  <si>
    <t xml:space="preserve"> Pièces immobiles</t>
  </si>
  <si>
    <t>ajusté</t>
  </si>
  <si>
    <t>Assemblage possible a la main</t>
  </si>
  <si>
    <t>Pour centrage et positionnement : ne peut pas transmettre des efforts</t>
  </si>
  <si>
    <t>Pas de détérioration des pièces au démontage</t>
  </si>
  <si>
    <t>très ajusté</t>
  </si>
  <si>
    <t>peu serré</t>
  </si>
  <si>
    <t>Assemblage au maillet</t>
  </si>
  <si>
    <t>serré</t>
  </si>
  <si>
    <t>Assemblage à la presse</t>
  </si>
  <si>
    <t>Pour transmission d'efforts</t>
  </si>
  <si>
    <t>Détérioration des pièces au démontage</t>
  </si>
  <si>
    <t>Assemblage à la presse lourde ou par dilatation (frettage)</t>
  </si>
  <si>
    <t>Source : "Guide des sciences et technologies industrielles (Fanchon - 2017)"</t>
  </si>
  <si>
    <t>15.25</t>
  </si>
  <si>
    <t>Principaux ajustements - Alésage H</t>
  </si>
  <si>
    <t>H 6</t>
  </si>
  <si>
    <t>H 7</t>
  </si>
  <si>
    <t>H 9</t>
  </si>
  <si>
    <t>H 11</t>
  </si>
  <si>
    <t>Pièces mobiles l'une                    par rapport à l'autre</t>
  </si>
  <si>
    <t>Pièces dont le fonctionnement nécessite un grand jeu (dilatation, mauvais alignement, portées très longues, etc.).</t>
  </si>
  <si>
    <t>Cas ordinaire des pièces tournant ou glissant dans une bague ou palier (bon graissage assuré).</t>
  </si>
  <si>
    <t>6-7</t>
  </si>
  <si>
    <t>Pièces avec guidage précis pour mouvements de faible amplitude.</t>
  </si>
  <si>
    <t>Pièces immobiles l'une                                                 par rapport à l'autre</t>
  </si>
  <si>
    <t>Démontage et remontage possible sans détérioration des pièces</t>
  </si>
  <si>
    <t>L'assemblage ne peut pas transmettre d'effort</t>
  </si>
  <si>
    <t>Mise en place possible à la main</t>
  </si>
  <si>
    <t>Mise en place au maillet</t>
  </si>
  <si>
    <t>Démontage impossible sans détérioration des pièces</t>
  </si>
  <si>
    <t>L'assemblage peut transmettre des efforts</t>
  </si>
  <si>
    <t>Mise en place à la presse</t>
  </si>
  <si>
    <t>Mise en place à la presse ou par dilatation (vérifier que les contraintes imposées au métal ne dépassent pas la limite élastique)</t>
  </si>
  <si>
    <t>* Utiliser de préférence les qualités teintées en jaune.</t>
  </si>
  <si>
    <t>Source : "Guide du dessinateur industriel (Chevalier - 2004)"</t>
  </si>
  <si>
    <t>GRADES DE TOLÉRANCE STANDARD IT — ISO 286-1:2010</t>
  </si>
  <si>
    <t>Valeurs des tolérances standard (en µm) selon le diamètre nominal et le grade IT</t>
  </si>
  <si>
    <t>Au-dessus de (mm)</t>
  </si>
  <si>
    <t>Jusqu'à (mm)</t>
  </si>
  <si>
    <t>IT01</t>
  </si>
  <si>
    <t>IT0</t>
  </si>
  <si>
    <t>IT1</t>
  </si>
  <si>
    <t>IT2</t>
  </si>
  <si>
    <t>IT3</t>
  </si>
  <si>
    <t>IT4</t>
  </si>
  <si>
    <t>IT5</t>
  </si>
  <si>
    <t>IT6</t>
  </si>
  <si>
    <t>IT7</t>
  </si>
  <si>
    <t>IT8</t>
  </si>
  <si>
    <t>IT9</t>
  </si>
  <si>
    <t>IT10</t>
  </si>
  <si>
    <t>IT11</t>
  </si>
  <si>
    <t>IT12</t>
  </si>
  <si>
    <t>IT13</t>
  </si>
  <si>
    <t>IT14</t>
  </si>
  <si>
    <t>IT15</t>
  </si>
  <si>
    <t>IT16</t>
  </si>
  <si>
    <t>IT17</t>
  </si>
  <si>
    <t>IT18</t>
  </si>
  <si>
    <t>—</t>
  </si>
  <si>
    <t>IT01 à IT5 : très haute précision (calibres, instruments). IT6-IT11 : mécanique générale et de précision. IT12-IT18 : semi-finis, construction.</t>
  </si>
  <si>
    <t>Classe</t>
  </si>
  <si>
    <t>Min (mm, exclu)</t>
  </si>
  <si>
    <t>Max (mm, inclus)</t>
  </si>
  <si>
    <t>ES (µm)</t>
  </si>
  <si>
    <t>EI (µm)</t>
  </si>
  <si>
    <t>A9</t>
  </si>
  <si>
    <t>A10</t>
  </si>
  <si>
    <t>A12</t>
  </si>
  <si>
    <t>A13</t>
  </si>
  <si>
    <t>B8</t>
  </si>
  <si>
    <t>B9</t>
  </si>
  <si>
    <t>B10</t>
  </si>
  <si>
    <t>B12</t>
  </si>
  <si>
    <t>B13</t>
  </si>
  <si>
    <t>C8</t>
  </si>
  <si>
    <t>C9</t>
  </si>
  <si>
    <t>C12</t>
  </si>
  <si>
    <t>C13</t>
  </si>
  <si>
    <t>CD6</t>
  </si>
  <si>
    <t>CD7</t>
  </si>
  <si>
    <t>CD8</t>
  </si>
  <si>
    <t>CD9</t>
  </si>
  <si>
    <t>CD10</t>
  </si>
  <si>
    <t>D6</t>
  </si>
  <si>
    <t>D7</t>
  </si>
  <si>
    <t>D8</t>
  </si>
  <si>
    <t>D12</t>
  </si>
  <si>
    <t>D13</t>
  </si>
  <si>
    <t>E5</t>
  </si>
  <si>
    <t>E6</t>
  </si>
  <si>
    <t>E7</t>
  </si>
  <si>
    <t>EF3</t>
  </si>
  <si>
    <t>EF4</t>
  </si>
  <si>
    <t>EF5</t>
  </si>
  <si>
    <t>EF6</t>
  </si>
  <si>
    <t>EF7</t>
  </si>
  <si>
    <t>EF8</t>
  </si>
  <si>
    <t>EF9</t>
  </si>
  <si>
    <t>EF10</t>
  </si>
  <si>
    <t>F3</t>
  </si>
  <si>
    <t>F4</t>
  </si>
  <si>
    <t>F5</t>
  </si>
  <si>
    <t>F6</t>
  </si>
  <si>
    <t>F10</t>
  </si>
  <si>
    <t>FG3</t>
  </si>
  <si>
    <t>FG4</t>
  </si>
  <si>
    <t>FG5</t>
  </si>
  <si>
    <t>FG6</t>
  </si>
  <si>
    <t>FG7</t>
  </si>
  <si>
    <t>FG8</t>
  </si>
  <si>
    <t>FG9</t>
  </si>
  <si>
    <t>FG10</t>
  </si>
  <si>
    <t>G3</t>
  </si>
  <si>
    <t>G4</t>
  </si>
  <si>
    <t>G5</t>
  </si>
  <si>
    <t>G8</t>
  </si>
  <si>
    <t>G9</t>
  </si>
  <si>
    <t>G10</t>
  </si>
  <si>
    <t>H1</t>
  </si>
  <si>
    <t>H2</t>
  </si>
  <si>
    <t>H3</t>
  </si>
  <si>
    <t>H4</t>
  </si>
  <si>
    <t>H5</t>
  </si>
  <si>
    <t>H14</t>
  </si>
  <si>
    <t>H15</t>
  </si>
  <si>
    <t>H16</t>
  </si>
  <si>
    <t>H17</t>
  </si>
  <si>
    <t>H18</t>
  </si>
  <si>
    <t>J6</t>
  </si>
  <si>
    <t>J8</t>
  </si>
  <si>
    <t>JS1</t>
  </si>
  <si>
    <t>JS2</t>
  </si>
  <si>
    <t>JS3</t>
  </si>
  <si>
    <t>JS4</t>
  </si>
  <si>
    <t>JS5</t>
  </si>
  <si>
    <t>JS9</t>
  </si>
  <si>
    <t>JS10</t>
  </si>
  <si>
    <t>JS11</t>
  </si>
  <si>
    <t>JS12</t>
  </si>
  <si>
    <t>JS13</t>
  </si>
  <si>
    <t>JS14</t>
  </si>
  <si>
    <t>JS15</t>
  </si>
  <si>
    <t>JS16</t>
  </si>
  <si>
    <t>JS17</t>
  </si>
  <si>
    <t>JS18</t>
  </si>
  <si>
    <t>K3</t>
  </si>
  <si>
    <t>K4</t>
  </si>
  <si>
    <t>K5</t>
  </si>
  <si>
    <t>K9</t>
  </si>
  <si>
    <t>K10</t>
  </si>
  <si>
    <t>M3</t>
  </si>
  <si>
    <t>M4</t>
  </si>
  <si>
    <t>M5</t>
  </si>
  <si>
    <t>M9</t>
  </si>
  <si>
    <t>M10</t>
  </si>
  <si>
    <t>N3</t>
  </si>
  <si>
    <t>N4</t>
  </si>
  <si>
    <t>N5</t>
  </si>
  <si>
    <t>N10</t>
  </si>
  <si>
    <t>N11</t>
  </si>
  <si>
    <t>P3</t>
  </si>
  <si>
    <t>P4</t>
  </si>
  <si>
    <t>P5</t>
  </si>
  <si>
    <t>P10</t>
  </si>
  <si>
    <t>R3</t>
  </si>
  <si>
    <t>R4</t>
  </si>
  <si>
    <t>R5</t>
  </si>
  <si>
    <t>R9</t>
  </si>
  <si>
    <t>R10</t>
  </si>
  <si>
    <t>S3</t>
  </si>
  <si>
    <t>S4</t>
  </si>
  <si>
    <t>S5</t>
  </si>
  <si>
    <t>S8</t>
  </si>
  <si>
    <t>S9</t>
  </si>
  <si>
    <t>S10</t>
  </si>
  <si>
    <t>T5</t>
  </si>
  <si>
    <t>T8</t>
  </si>
  <si>
    <t>U5</t>
  </si>
  <si>
    <t>U6</t>
  </si>
  <si>
    <t>U8</t>
  </si>
  <si>
    <t>U9</t>
  </si>
  <si>
    <t>U10</t>
  </si>
  <si>
    <t>V5</t>
  </si>
  <si>
    <t>V6</t>
  </si>
  <si>
    <t>V7</t>
  </si>
  <si>
    <t>V8</t>
  </si>
  <si>
    <t>X5</t>
  </si>
  <si>
    <t>X6</t>
  </si>
  <si>
    <t>X8</t>
  </si>
  <si>
    <t>X9</t>
  </si>
  <si>
    <t>X10</t>
  </si>
  <si>
    <t>Y6</t>
  </si>
  <si>
    <t>Y7</t>
  </si>
  <si>
    <t>Y8</t>
  </si>
  <si>
    <t>Y9</t>
  </si>
  <si>
    <t>Y10</t>
  </si>
  <si>
    <t>Z6</t>
  </si>
  <si>
    <t>Z7</t>
  </si>
  <si>
    <t>Z8</t>
  </si>
  <si>
    <t>Z9</t>
  </si>
  <si>
    <t>Z10</t>
  </si>
  <si>
    <t>Z11</t>
  </si>
  <si>
    <t>ZA6</t>
  </si>
  <si>
    <t>ZA7</t>
  </si>
  <si>
    <t>ZA8</t>
  </si>
  <si>
    <t>ZA9</t>
  </si>
  <si>
    <t>ZA10</t>
  </si>
  <si>
    <t>ZA11</t>
  </si>
  <si>
    <t>ZB7</t>
  </si>
  <si>
    <t>ZB8</t>
  </si>
  <si>
    <t>ZB9</t>
  </si>
  <si>
    <t>ZB10</t>
  </si>
  <si>
    <t>ZB11</t>
  </si>
  <si>
    <t>ZC7</t>
  </si>
  <si>
    <t>ZC8</t>
  </si>
  <si>
    <t>ZC9</t>
  </si>
  <si>
    <t>ZC10</t>
  </si>
  <si>
    <t>ZC11</t>
  </si>
  <si>
    <t>es (µm)</t>
  </si>
  <si>
    <t>ei (µm)</t>
  </si>
  <si>
    <t>a9</t>
  </si>
  <si>
    <t>a10</t>
  </si>
  <si>
    <t>a12</t>
  </si>
  <si>
    <t>a13</t>
  </si>
  <si>
    <t>b8</t>
  </si>
  <si>
    <t>b10</t>
  </si>
  <si>
    <t>b12</t>
  </si>
  <si>
    <t>b13</t>
  </si>
  <si>
    <t>c8</t>
  </si>
  <si>
    <t>c12</t>
  </si>
  <si>
    <t>cd5</t>
  </si>
  <si>
    <t>cd6</t>
  </si>
  <si>
    <t>cd7</t>
  </si>
  <si>
    <t>cd8</t>
  </si>
  <si>
    <t>cd9</t>
  </si>
  <si>
    <t>cd10</t>
  </si>
  <si>
    <t>d5</t>
  </si>
  <si>
    <t>d6</t>
  </si>
  <si>
    <t>d7</t>
  </si>
  <si>
    <t>d12</t>
  </si>
  <si>
    <t>d13</t>
  </si>
  <si>
    <t>e5</t>
  </si>
  <si>
    <t>e6</t>
  </si>
  <si>
    <t>e10</t>
  </si>
  <si>
    <t>ef3</t>
  </si>
  <si>
    <t>ef4</t>
  </si>
  <si>
    <t>ef5</t>
  </si>
  <si>
    <t>ef6</t>
  </si>
  <si>
    <t>ef7</t>
  </si>
  <si>
    <t>ef8</t>
  </si>
  <si>
    <t>ef9</t>
  </si>
  <si>
    <t>ef10</t>
  </si>
  <si>
    <t>f3</t>
  </si>
  <si>
    <t>f4</t>
  </si>
  <si>
    <t>f5</t>
  </si>
  <si>
    <t>f9</t>
  </si>
  <si>
    <t>f10</t>
  </si>
  <si>
    <t>fg3</t>
  </si>
  <si>
    <t>fg4</t>
  </si>
  <si>
    <t>fg5</t>
  </si>
  <si>
    <t>fg6</t>
  </si>
  <si>
    <t>fg7</t>
  </si>
  <si>
    <t>fg8</t>
  </si>
  <si>
    <t>fg9</t>
  </si>
  <si>
    <t>fg10</t>
  </si>
  <si>
    <t>g3</t>
  </si>
  <si>
    <t>g4</t>
  </si>
  <si>
    <t>g7</t>
  </si>
  <si>
    <t>g8</t>
  </si>
  <si>
    <t>g9</t>
  </si>
  <si>
    <t>g10</t>
  </si>
  <si>
    <t>h1</t>
  </si>
  <si>
    <t>h2</t>
  </si>
  <si>
    <t>h3</t>
  </si>
  <si>
    <t>h4</t>
  </si>
  <si>
    <t>h12</t>
  </si>
  <si>
    <t>h14</t>
  </si>
  <si>
    <t>h15</t>
  </si>
  <si>
    <t>h16</t>
  </si>
  <si>
    <t>h17</t>
  </si>
  <si>
    <t>h18</t>
  </si>
  <si>
    <t>j5</t>
  </si>
  <si>
    <t>j7</t>
  </si>
  <si>
    <t>j8</t>
  </si>
  <si>
    <t>js1</t>
  </si>
  <si>
    <t>js2</t>
  </si>
  <si>
    <t>js3</t>
  </si>
  <si>
    <t>js4</t>
  </si>
  <si>
    <t>js8</t>
  </si>
  <si>
    <t>js10</t>
  </si>
  <si>
    <t>js12</t>
  </si>
  <si>
    <t>js13</t>
  </si>
  <si>
    <t>js14</t>
  </si>
  <si>
    <t>js15</t>
  </si>
  <si>
    <t>js16</t>
  </si>
  <si>
    <t>js17</t>
  </si>
  <si>
    <t>js18</t>
  </si>
  <si>
    <t>k3</t>
  </si>
  <si>
    <t>k4</t>
  </si>
  <si>
    <t>k8</t>
  </si>
  <si>
    <t>k9</t>
  </si>
  <si>
    <t>k10</t>
  </si>
  <si>
    <t>k11</t>
  </si>
  <si>
    <t>k12</t>
  </si>
  <si>
    <t>k13</t>
  </si>
  <si>
    <t>m3</t>
  </si>
  <si>
    <t>m4</t>
  </si>
  <si>
    <t>m8</t>
  </si>
  <si>
    <t>m9</t>
  </si>
  <si>
    <t>n3</t>
  </si>
  <si>
    <t>n4</t>
  </si>
  <si>
    <t>n8</t>
  </si>
  <si>
    <t>n9</t>
  </si>
  <si>
    <t>p3</t>
  </si>
  <si>
    <t>p4</t>
  </si>
  <si>
    <t>p8</t>
  </si>
  <si>
    <t>p9</t>
  </si>
  <si>
    <t>p10</t>
  </si>
  <si>
    <t>r3</t>
  </si>
  <si>
    <t>r4</t>
  </si>
  <si>
    <t>r8</t>
  </si>
  <si>
    <t>r9</t>
  </si>
  <si>
    <t>r10</t>
  </si>
  <si>
    <t>s3</t>
  </si>
  <si>
    <t>s4</t>
  </si>
  <si>
    <t>s8</t>
  </si>
  <si>
    <t>s9</t>
  </si>
  <si>
    <t>s10</t>
  </si>
  <si>
    <t>t8</t>
  </si>
  <si>
    <t>u5</t>
  </si>
  <si>
    <t>u8</t>
  </si>
  <si>
    <t>u9</t>
  </si>
  <si>
    <t>v5</t>
  </si>
  <si>
    <t>v6</t>
  </si>
  <si>
    <t>v7</t>
  </si>
  <si>
    <t>v8</t>
  </si>
  <si>
    <t>x5</t>
  </si>
  <si>
    <t>x7</t>
  </si>
  <si>
    <t>x8</t>
  </si>
  <si>
    <t>x9</t>
  </si>
  <si>
    <t>x10</t>
  </si>
  <si>
    <t>y6</t>
  </si>
  <si>
    <t>y7</t>
  </si>
  <si>
    <t>y8</t>
  </si>
  <si>
    <t>y9</t>
  </si>
  <si>
    <t>y10</t>
  </si>
  <si>
    <t>z6</t>
  </si>
  <si>
    <t>z7</t>
  </si>
  <si>
    <t>z8</t>
  </si>
  <si>
    <t>z9</t>
  </si>
  <si>
    <t>z10</t>
  </si>
  <si>
    <t>z11</t>
  </si>
  <si>
    <t>za6</t>
  </si>
  <si>
    <t>za7</t>
  </si>
  <si>
    <t>za8</t>
  </si>
  <si>
    <t>za9</t>
  </si>
  <si>
    <t>za10</t>
  </si>
  <si>
    <t>za11</t>
  </si>
  <si>
    <t>zb7</t>
  </si>
  <si>
    <t>zb8</t>
  </si>
  <si>
    <t>zb9</t>
  </si>
  <si>
    <t>zb10</t>
  </si>
  <si>
    <t>zb11</t>
  </si>
  <si>
    <t>zc7</t>
  </si>
  <si>
    <t>zc8</t>
  </si>
  <si>
    <t>zc9</t>
  </si>
  <si>
    <t>zc10</t>
  </si>
  <si>
    <t>zc11</t>
  </si>
  <si>
    <t>Sources et méthode :</t>
  </si>
  <si>
    <t xml:space="preserve"> - Données transcrites depuis NF EN ISO 286-1:2010 (Tableaux 1 a 5, Annexe B) et ISO 286-2:2010 (Tableaux 1 a 32).</t>
  </si>
  <si>
    <t xml:space="preserve"> - Les formules de jeu/serrage reprennent exactement la méthode de l'Annexe B.2 de l'ISO 286-1 :
     jeu = (limite basse de l'alésage) - (limite haute de l'arbre)
     serrage = (limite haute de l'alésage) - (limite basse de l'arbre), pris en valeur absolue quand négatif.</t>
  </si>
  <si>
    <t>Onglets :</t>
  </si>
  <si>
    <t xml:space="preserve"> - Data_Holes / Data_Shafts : tables de données (écarts limites par classe et par plage de dimension) utilisées par les formules du calculateur.</t>
  </si>
  <si>
    <t>L'Auteur ne se tiens pas responsable de fausses informations, vous devez vérifier les informations à partir des Sources.</t>
  </si>
  <si>
    <t>ALESAGE recommandées (fig. 10)</t>
  </si>
  <si>
    <t>ARBRE recommandées (fig. 11)</t>
  </si>
  <si>
    <t xml:space="preserve">Colonnes T/U (utilisées par les listes déroulantes du Calculateur) : classes RECOMMANDEES, c'est-a-dire les classes explicitement encadrées dans les figures 10 et 11 (choix préférentiel, clause 4.4 de l'ISO 286-1:2010). </t>
  </si>
  <si>
    <t>Toutes les classes ALESAGE (ISO 286-2)</t>
  </si>
  <si>
    <t>Toutes les classes ARBRE (ISO 286-2)</t>
  </si>
  <si>
    <t>Guide</t>
  </si>
  <si>
    <t>Saisie manuelle possible des Classes</t>
  </si>
  <si>
    <t>Plage valide : &gt;0 à 3150 mm Max</t>
  </si>
  <si>
    <t>3. Résultat de l'Ajustement</t>
  </si>
  <si>
    <t>2) Choisir la classe de tolérance de l'alésage (trou) et de l'arbre via les listes déroulantes parmi les classes RECOMMANDEES par la norme ISO 286. D'autres classes peuvent aussi être saisies manuellement. Aidé vous des onglets "Ajustements".</t>
  </si>
  <si>
    <t>Note: certains fabricants (SKF,…) peuvent données des Ajustements "Maison".</t>
  </si>
  <si>
    <t>Généré avec l'IA "Arnark-IA" (Système Neuronaux entrainer pour la Mécanique), corrigé par Anarkia333.</t>
  </si>
  <si>
    <t>Calculateur d'Ajustements ISO 286 - Saisie MANUELLE des écarts</t>
  </si>
  <si>
    <t>3) L'onglet "Calculateur manuel" reprend la même logique, mais avec les 4 écarts (ES, EI, es, ei) saisis à la main.</t>
  </si>
  <si>
    <t>Serrage</t>
  </si>
  <si>
    <t>Jeu incertain</t>
  </si>
  <si>
    <t>Jeu</t>
  </si>
  <si>
    <t>serré fort</t>
  </si>
  <si>
    <t>1) Dans l'onglet "Calculateur", saisir la dimension nominale D (mm), entre 0 et 3150 mm. Si N/D la dimension nominal D est hors plage ou la classe n'existe pas.</t>
  </si>
  <si>
    <t>cas courants</t>
  </si>
  <si>
    <t>cas moins courants</t>
  </si>
  <si>
    <t xml:space="preserve"> - Les Ajustements sont données pour une température de Référence à 20°C.</t>
  </si>
  <si>
    <t xml:space="preserve"> - L'ancienne Norme ISO 286 de 1988 prenais en compte la Tolérance Géométrique avec le Principe de l'Envelloppe (Taylor), ce qui n'est plus le cas depuis la dernière. Il est recommandé de mentionné le Principe de l'Envelloppe Ⓔ avec un Ajustement.</t>
  </si>
  <si>
    <t>Calculateur d'Ajustements ISO 286-1/2 (2013)</t>
  </si>
  <si>
    <t>Limites de la Norme :</t>
  </si>
  <si>
    <t xml:space="preserve"> - Les IT sont calés sur les procédés soustractifs. Les grades reflètent la capabilité historique (tournage/fraisage/rectification). Pour de la fabrication additive ou des composites, la corrélation grade↔procédé n'a plus vraiment de sens.</t>
  </si>
  <si>
    <t xml:space="preserve"> - Domaine de validité restreint. Entités cylindriques ou entre plans parallèles uniquement. Pas les filetages, cannelures, engrenages. Et les tables s'arrêtent à 3150 mm.</t>
  </si>
  <si>
    <t xml:space="preserve"> - Incertitude de mesure absorbée nulle part. Sur un IT5-IT6 en petit diamètre, l'incertitude peut manger 20-30 % de l'intervalle. Il faut l'ISO 14253-1 pour trancher la conformité.</t>
  </si>
  <si>
    <r>
      <rPr>
        <b/>
        <sz val="11"/>
        <color theme="1"/>
        <rFont val="Calibri"/>
        <family val="2"/>
      </rPr>
      <t xml:space="preserve">Exemple 1 : </t>
    </r>
    <r>
      <rPr>
        <sz val="11"/>
        <color theme="1"/>
        <rFont val="Calibri"/>
        <family val="2"/>
        <charset val="1"/>
      </rPr>
      <t>Cotation courante avec le Principe de l'Envellope (Taylor):</t>
    </r>
  </si>
  <si>
    <r>
      <rPr>
        <b/>
        <sz val="11"/>
        <color theme="1"/>
        <rFont val="Calibri"/>
        <family val="2"/>
      </rPr>
      <t xml:space="preserve">Exemple 2 : </t>
    </r>
    <r>
      <rPr>
        <sz val="11"/>
        <color theme="1"/>
        <rFont val="Calibri"/>
        <family val="2"/>
        <charset val="1"/>
      </rPr>
      <t>Cotation complète  avec le Principe de l'Envellope (Taylor):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</si>
</sst>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00"/>
  </numFmts>
  <fonts count="49" x14ac:knownFonts="1">
    <font>
      <sz val="11"/>
      <color theme="1"/>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i/>
      <sz val="9"/>
      <color rgb="FF595959"/>
      <name val="Arial"/>
      <family val="2"/>
    </font>
    <font>
      <b/>
      <sz val="11"/>
      <color rgb="FFFFFFFF"/>
      <name val="Arial"/>
      <family val="2"/>
    </font>
    <font>
      <b/>
      <sz val="10"/>
      <name val="Arial"/>
      <family val="2"/>
    </font>
    <font>
      <b/>
      <sz val="11"/>
      <color rgb="FF0000FF"/>
      <name val="Arial"/>
      <family val="2"/>
    </font>
    <font>
      <sz val="1"/>
      <color rgb="FFFFFFFF"/>
      <name val="Cambria"/>
      <family val="1"/>
    </font>
    <font>
      <i/>
      <sz val="9"/>
      <color rgb="FF808080"/>
      <name val="Arial"/>
      <family val="2"/>
    </font>
    <font>
      <sz val="10"/>
      <name val="Arial"/>
      <family val="2"/>
    </font>
    <font>
      <b/>
      <sz val="11"/>
      <name val="Arial"/>
      <family val="2"/>
    </font>
    <font>
      <b/>
      <sz val="12"/>
      <name val="Arial"/>
      <family val="2"/>
    </font>
    <font>
      <b/>
      <sz val="11"/>
      <color rgb="FFC00000"/>
      <name val="Arial"/>
      <family val="2"/>
    </font>
    <font>
      <i/>
      <sz val="8"/>
      <color rgb="FF808080"/>
      <name val="Arial"/>
      <family val="2"/>
    </font>
    <font>
      <sz val="10"/>
      <color rgb="FF595959"/>
      <name val="Arial"/>
      <family val="2"/>
    </font>
    <font>
      <b/>
      <sz val="14"/>
      <color rgb="FF1F4E79"/>
      <name val="Arial"/>
      <family val="2"/>
    </font>
    <font>
      <i/>
      <sz val="10"/>
      <name val="Arial"/>
      <family val="2"/>
    </font>
    <font>
      <b/>
      <sz val="12"/>
      <color rgb="FFFFFFFF"/>
      <name val="Arial"/>
      <family val="2"/>
    </font>
    <font>
      <sz val="10"/>
      <name val="Arial"/>
      <family val="2"/>
    </font>
    <font>
      <i/>
      <sz val="9"/>
      <name val="Arial"/>
      <family val="2"/>
    </font>
    <font>
      <b/>
      <sz val="12"/>
      <color rgb="FF1F4E79"/>
      <name val="Arial"/>
      <family val="2"/>
    </font>
    <font>
      <b/>
      <sz val="9"/>
      <color rgb="FFFFFFFF"/>
      <name val="Arial"/>
      <family val="2"/>
    </font>
    <font>
      <b/>
      <sz val="8"/>
      <name val="Arial"/>
      <family val="2"/>
    </font>
    <font>
      <sz val="8"/>
      <name val="Arial"/>
      <family val="2"/>
    </font>
    <font>
      <i/>
      <sz val="8"/>
      <name val="Arial"/>
      <family val="2"/>
    </font>
    <font>
      <b/>
      <sz val="12"/>
      <color rgb="FFC00000"/>
      <name val="Arial"/>
      <family val="2"/>
    </font>
    <font>
      <b/>
      <sz val="14"/>
      <color rgb="FFC00000"/>
      <name val="Arial"/>
      <family val="2"/>
    </font>
    <font>
      <sz val="9"/>
      <name val="Arial"/>
      <family val="2"/>
    </font>
    <font>
      <b/>
      <sz val="10"/>
      <name val="Arial"/>
      <family val="2"/>
    </font>
    <font>
      <sz val="10"/>
      <name val="Arial"/>
      <family val="2"/>
    </font>
    <font>
      <i/>
      <sz val="8"/>
      <color rgb="FFC00000"/>
      <name val="Arial"/>
      <family val="2"/>
    </font>
    <font>
      <i/>
      <sz val="11"/>
      <color theme="0" tint="-0.499984740745262"/>
      <name val="Calibri"/>
      <family val="2"/>
    </font>
    <font>
      <b/>
      <sz val="16"/>
      <color rgb="FFFFFFFF"/>
      <name val="Arial"/>
      <family val="2"/>
    </font>
    <font>
      <b/>
      <sz val="11"/>
      <color rgb="FFFFFFFF"/>
      <name val="Arial"/>
      <family val="2"/>
    </font>
    <font>
      <b/>
      <sz val="10"/>
      <name val="Arial"/>
      <family val="2"/>
    </font>
    <font>
      <i/>
      <sz val="9"/>
      <color theme="1" tint="0.34998626667073579"/>
      <name val="Arial"/>
      <family val="2"/>
    </font>
    <font>
      <i/>
      <sz val="9"/>
      <color rgb="FF808080"/>
      <name val="Arial"/>
      <family val="2"/>
    </font>
    <font>
      <b/>
      <sz val="10"/>
      <color rgb="FF000000"/>
      <name val="Arial"/>
      <family val="2"/>
    </font>
    <font>
      <sz val="9"/>
      <name val="Arial"/>
      <family val="2"/>
    </font>
    <font>
      <i/>
      <sz val="8"/>
      <color rgb="FF808080"/>
      <name val="Arial"/>
      <family val="2"/>
    </font>
    <font>
      <b/>
      <u/>
      <sz val="10"/>
      <name val="Arial"/>
      <family val="2"/>
    </font>
    <font>
      <b/>
      <sz val="14"/>
      <color rgb="FFFFFFFF"/>
      <name val="Arial"/>
      <family val="2"/>
    </font>
    <font>
      <i/>
      <sz val="9"/>
      <color rgb="FF595959"/>
      <name val="Arial"/>
      <family val="2"/>
    </font>
    <font>
      <b/>
      <sz val="11"/>
      <name val="Arial"/>
      <family val="2"/>
    </font>
    <font>
      <sz val="1"/>
      <color rgb="FFFFFFFF"/>
      <name val="Cambria"/>
      <family val="1"/>
    </font>
    <font>
      <sz val="11"/>
      <color theme="0" tint="-0.34998626667073579"/>
      <name val="Calibri"/>
      <family val="2"/>
      <charset val="1"/>
    </font>
    <font>
      <b/>
      <sz val="11"/>
      <color theme="1"/>
      <name val="Calibri"/>
      <family val="2"/>
    </font>
    <font>
      <sz val="11"/>
      <color theme="1"/>
      <name val="Calibri"/>
      <family val="2"/>
    </font>
  </fonts>
  <fills count="37">
    <fill>
      <patternFill patternType="none"/>
    </fill>
    <fill>
      <patternFill patternType="gray125"/>
    </fill>
    <fill>
      <patternFill patternType="solid">
        <fgColor rgb="FF1F4E78"/>
        <bgColor rgb="FF003366"/>
      </patternFill>
    </fill>
    <fill>
      <patternFill patternType="solid">
        <fgColor rgb="FF2E75B6"/>
        <bgColor rgb="FF0066CC"/>
      </patternFill>
    </fill>
    <fill>
      <patternFill patternType="solid">
        <fgColor rgb="FFFFF2CC"/>
        <bgColor rgb="FFE2EFDA"/>
      </patternFill>
    </fill>
    <fill>
      <patternFill patternType="solid">
        <fgColor rgb="FFE2EFDA"/>
        <bgColor rgb="FFFFF2CC"/>
      </patternFill>
    </fill>
    <fill>
      <patternFill patternType="solid">
        <fgColor rgb="FFF2F2F2"/>
      </patternFill>
    </fill>
    <fill>
      <patternFill patternType="solid">
        <fgColor rgb="FF1F4E79"/>
      </patternFill>
    </fill>
    <fill>
      <patternFill patternType="solid">
        <fgColor rgb="FFDDEBF7"/>
      </patternFill>
    </fill>
    <fill>
      <patternFill patternType="solid">
        <fgColor theme="0"/>
        <bgColor indexed="64"/>
      </patternFill>
    </fill>
    <fill>
      <patternFill patternType="solid">
        <fgColor rgb="FFFBF6C5"/>
        <bgColor indexed="64"/>
      </patternFill>
    </fill>
    <fill>
      <patternFill patternType="solid">
        <fgColor rgb="FFC5D9EC"/>
      </patternFill>
    </fill>
    <fill>
      <patternFill patternType="solid">
        <fgColor rgb="FFDCE6F1"/>
      </patternFill>
    </fill>
    <fill>
      <patternFill patternType="solid">
        <fgColor rgb="FFFDF3C7"/>
      </patternFill>
    </fill>
    <fill>
      <patternFill patternType="solid">
        <fgColor theme="3" tint="0.79998168889431442"/>
        <bgColor indexed="64"/>
      </patternFill>
    </fill>
    <fill>
      <patternFill patternType="solid">
        <fgColor theme="6" tint="0.79998168889431442"/>
        <bgColor indexed="64"/>
      </patternFill>
    </fill>
    <fill>
      <patternFill patternType="solid">
        <fgColor rgb="FF1F4E78"/>
      </patternFill>
    </fill>
    <fill>
      <patternFill patternType="solid">
        <fgColor rgb="FFD9D9D9"/>
      </patternFill>
    </fill>
    <fill>
      <patternFill patternType="solid">
        <fgColor rgb="FFFFF2CC"/>
      </patternFill>
    </fill>
    <fill>
      <patternFill patternType="solid">
        <fgColor rgb="FFF8CBAD"/>
      </patternFill>
    </fill>
    <fill>
      <patternFill patternType="solid">
        <fgColor theme="0" tint="-4.9989318521683403E-2"/>
        <bgColor rgb="FFFFF2CC"/>
      </patternFill>
    </fill>
    <fill>
      <patternFill patternType="solid">
        <fgColor theme="5" tint="0.79998168889431442"/>
        <bgColor rgb="FFFFF2CC"/>
      </patternFill>
    </fill>
    <fill>
      <patternFill patternType="solid">
        <fgColor theme="5" tint="0.79998168889431442"/>
        <bgColor indexed="64"/>
      </patternFill>
    </fill>
    <fill>
      <gradientFill degree="90">
        <stop position="0">
          <color rgb="FF91DFA9"/>
        </stop>
        <stop position="1">
          <color rgb="FFFBEB8D"/>
        </stop>
      </gradientFill>
    </fill>
    <fill>
      <gradientFill degree="90">
        <stop position="0">
          <color rgb="FFFBEB8D"/>
        </stop>
        <stop position="1">
          <color rgb="FFFF4747"/>
        </stop>
      </gradientFill>
    </fill>
    <fill>
      <patternFill patternType="solid">
        <fgColor rgb="FFFBEB8D"/>
        <bgColor indexed="64"/>
      </patternFill>
    </fill>
    <fill>
      <gradientFill degree="90">
        <stop position="0">
          <color rgb="FFFF4747"/>
        </stop>
        <stop position="1">
          <color rgb="FFFF4747"/>
        </stop>
      </gradientFill>
    </fill>
    <fill>
      <patternFill patternType="solid">
        <fgColor theme="9"/>
        <bgColor indexed="64"/>
      </patternFill>
    </fill>
    <fill>
      <patternFill patternType="solid">
        <fgColor rgb="FFFFC000"/>
        <bgColor indexed="64"/>
      </patternFill>
    </fill>
    <fill>
      <gradientFill degree="90">
        <stop position="0">
          <color rgb="FF91DFA9"/>
        </stop>
        <stop position="1">
          <color rgb="FF91DFA9"/>
        </stop>
      </gradientFill>
    </fill>
    <fill>
      <patternFill patternType="solid">
        <fgColor theme="6" tint="0.59996337778862885"/>
        <bgColor indexed="64"/>
      </patternFill>
    </fill>
    <fill>
      <patternFill patternType="solid">
        <fgColor theme="9" tint="0.599963377788628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rgb="FFCCFFFF"/>
      </patternFill>
    </fill>
    <fill>
      <patternFill patternType="solid">
        <fgColor theme="4" tint="0.39997558519241921"/>
        <bgColor rgb="FFFF6600"/>
      </patternFill>
    </fill>
    <fill>
      <patternFill patternType="solid">
        <fgColor theme="0" tint="-0.14999847407452621"/>
        <bgColor rgb="FFFF6600"/>
      </patternFill>
    </fill>
  </fills>
  <borders count="73">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medium">
        <color auto="1"/>
      </left>
      <right/>
      <top style="medium">
        <color auto="1"/>
      </top>
      <bottom style="medium">
        <color auto="1"/>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0B0B0"/>
      </left>
      <right style="thin">
        <color rgb="FFB0B0B0"/>
      </right>
      <top style="thin">
        <color rgb="FFB0B0B0"/>
      </top>
      <bottom style="thin">
        <color rgb="FFB0B0B0"/>
      </bottom>
      <diagonal/>
    </border>
    <border>
      <left style="thin">
        <color rgb="FFB0B0B0"/>
      </left>
      <right/>
      <top style="thin">
        <color rgb="FFB0B0B0"/>
      </top>
      <bottom style="thin">
        <color rgb="FFB0B0B0"/>
      </bottom>
      <diagonal/>
    </border>
    <border>
      <left style="thin">
        <color rgb="FFB7B7B7"/>
      </left>
      <right style="thin">
        <color rgb="FFB7B7B7"/>
      </right>
      <top style="thin">
        <color rgb="FFB7B7B7"/>
      </top>
      <bottom/>
      <diagonal/>
    </border>
    <border>
      <left style="thin">
        <color rgb="FFB7B7B7"/>
      </left>
      <right style="thin">
        <color rgb="FFB7B7B7"/>
      </right>
      <top style="thin">
        <color rgb="FFB7B7B7"/>
      </top>
      <bottom style="thin">
        <color indexed="64"/>
      </bottom>
      <diagonal/>
    </border>
    <border>
      <left style="thin">
        <color indexed="64"/>
      </left>
      <right style="thin">
        <color indexed="64"/>
      </right>
      <top style="thin">
        <color indexed="64"/>
      </top>
      <bottom style="thin">
        <color indexed="64"/>
      </bottom>
      <diagonal/>
    </border>
    <border>
      <left style="thin">
        <color rgb="FFB7B7B7"/>
      </left>
      <right style="thin">
        <color rgb="FFB7B7B7"/>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7B7B7"/>
      </left>
      <right style="thin">
        <color rgb="FFB7B7B7"/>
      </right>
      <top style="thin">
        <color indexed="64"/>
      </top>
      <bottom/>
      <diagonal/>
    </border>
    <border>
      <left style="thin">
        <color rgb="FFB7B7B7"/>
      </left>
      <right style="thin">
        <color indexed="64"/>
      </right>
      <top style="thin">
        <color indexed="64"/>
      </top>
      <bottom/>
      <diagonal/>
    </border>
    <border>
      <left style="thin">
        <color rgb="FFB7B7B7"/>
      </left>
      <right style="thin">
        <color indexed="64"/>
      </right>
      <top style="thin">
        <color rgb="FFB7B7B7"/>
      </top>
      <bottom style="thin">
        <color indexed="64"/>
      </bottom>
      <diagonal/>
    </border>
    <border>
      <left/>
      <right style="thin">
        <color rgb="FFB7B7B7"/>
      </right>
      <top style="thin">
        <color rgb="FFB7B7B7"/>
      </top>
      <bottom style="thin">
        <color rgb="FFB7B7B7"/>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B7B7B7"/>
      </left>
      <right style="thin">
        <color indexed="64"/>
      </right>
      <top/>
      <bottom/>
      <diagonal/>
    </border>
    <border>
      <left/>
      <right style="thin">
        <color rgb="FFB7B7B7"/>
      </right>
      <top/>
      <bottom style="thin">
        <color rgb="FFB7B7B7"/>
      </bottom>
      <diagonal/>
    </border>
    <border>
      <left style="thin">
        <color rgb="FFB7B7B7"/>
      </left>
      <right style="thin">
        <color rgb="FFB7B7B7"/>
      </right>
      <top/>
      <bottom style="thin">
        <color rgb="FFB7B7B7"/>
      </bottom>
      <diagonal/>
    </border>
    <border>
      <left/>
      <right style="thin">
        <color rgb="FFB7B7B7"/>
      </right>
      <top style="thin">
        <color indexed="64"/>
      </top>
      <bottom style="thin">
        <color rgb="FFB7B7B7"/>
      </bottom>
      <diagonal/>
    </border>
    <border>
      <left style="thin">
        <color rgb="FFB7B7B7"/>
      </left>
      <right style="thin">
        <color rgb="FFB7B7B7"/>
      </right>
      <top style="thin">
        <color indexed="64"/>
      </top>
      <bottom style="thin">
        <color rgb="FFB7B7B7"/>
      </bottom>
      <diagonal/>
    </border>
    <border>
      <left style="thin">
        <color rgb="FFB7B7B7"/>
      </left>
      <right/>
      <top style="thin">
        <color indexed="64"/>
      </top>
      <bottom style="thin">
        <color rgb="FFB7B7B7"/>
      </bottom>
      <diagonal/>
    </border>
    <border>
      <left/>
      <right style="thin">
        <color rgb="FFB7B7B7"/>
      </right>
      <top style="thin">
        <color rgb="FFB7B7B7"/>
      </top>
      <bottom style="thin">
        <color indexed="64"/>
      </bottom>
      <diagonal/>
    </border>
    <border>
      <left style="thin">
        <color rgb="FFB7B7B7"/>
      </left>
      <right/>
      <top style="thin">
        <color rgb="FFB7B7B7"/>
      </top>
      <bottom style="thin">
        <color indexed="64"/>
      </bottom>
      <diagonal/>
    </border>
    <border>
      <left style="thin">
        <color indexed="64"/>
      </left>
      <right/>
      <top/>
      <bottom style="thin">
        <color indexed="64"/>
      </bottom>
      <diagonal/>
    </border>
    <border>
      <left style="thin">
        <color indexed="64"/>
      </left>
      <right/>
      <top/>
      <bottom/>
      <diagonal/>
    </border>
    <border>
      <left style="thin">
        <color rgb="FFB7B7B7"/>
      </left>
      <right/>
      <top/>
      <bottom style="thin">
        <color rgb="FFB7B7B7"/>
      </bottom>
      <diagonal/>
    </border>
    <border>
      <left style="thin">
        <color indexed="64"/>
      </left>
      <right style="thin">
        <color indexed="64"/>
      </right>
      <top/>
      <bottom style="thin">
        <color rgb="FFB7B7B7"/>
      </bottom>
      <diagonal/>
    </border>
    <border>
      <left style="thin">
        <color indexed="64"/>
      </left>
      <right/>
      <top/>
      <bottom style="thin">
        <color rgb="FFB7B7B7"/>
      </bottom>
      <diagonal/>
    </border>
    <border>
      <left/>
      <right/>
      <top/>
      <bottom style="thin">
        <color rgb="FFB7B7B7"/>
      </bottom>
      <diagonal/>
    </border>
    <border>
      <left/>
      <right style="thin">
        <color indexed="64"/>
      </right>
      <top/>
      <bottom style="thin">
        <color rgb="FFB7B7B7"/>
      </bottom>
      <diagonal/>
    </border>
    <border>
      <left/>
      <right style="thin">
        <color rgb="FFB7B7B7"/>
      </right>
      <top style="thin">
        <color rgb="FFB7B7B7"/>
      </top>
      <bottom/>
      <diagonal/>
    </border>
    <border>
      <left style="thin">
        <color indexed="64"/>
      </left>
      <right style="thin">
        <color indexed="64"/>
      </right>
      <top style="thin">
        <color rgb="FFB7B7B7"/>
      </top>
      <bottom/>
      <diagonal/>
    </border>
    <border>
      <left style="thin">
        <color rgb="FF4A7EBB"/>
      </left>
      <right style="thin">
        <color rgb="FF4A7EBB"/>
      </right>
      <top style="thin">
        <color rgb="FF4A7EBB"/>
      </top>
      <bottom style="thin">
        <color rgb="FF4A7EBB"/>
      </bottom>
      <diagonal/>
    </border>
    <border>
      <left/>
      <right/>
      <top/>
      <bottom style="thin">
        <color rgb="FF4A7EBB"/>
      </bottom>
      <diagonal/>
    </border>
    <border>
      <left style="thin">
        <color rgb="FF4A7EBB"/>
      </left>
      <right style="thin">
        <color rgb="FF4A7EBB"/>
      </right>
      <top/>
      <bottom style="thin">
        <color rgb="FF4A7EBB"/>
      </bottom>
      <diagonal/>
    </border>
    <border>
      <left style="thin">
        <color rgb="FF4A7EBB"/>
      </left>
      <right style="thin">
        <color rgb="FF4A7EBB"/>
      </right>
      <top/>
      <bottom/>
      <diagonal/>
    </border>
    <border>
      <left/>
      <right style="thin">
        <color rgb="FF4A7EBB"/>
      </right>
      <top style="thin">
        <color rgb="FF4A7EBB"/>
      </top>
      <bottom/>
      <diagonal/>
    </border>
    <border>
      <left/>
      <right style="thin">
        <color rgb="FF4A7EBB"/>
      </right>
      <top/>
      <bottom/>
      <diagonal/>
    </border>
    <border>
      <left/>
      <right style="thin">
        <color rgb="FF4A7EBB"/>
      </right>
      <top/>
      <bottom style="thin">
        <color rgb="FF4A7EBB"/>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style="thin">
        <color rgb="FFB7B7B7"/>
      </top>
      <bottom style="thin">
        <color rgb="FFB7B7B7"/>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rgb="FFB7B7B7"/>
      </bottom>
      <diagonal/>
    </border>
    <border>
      <left style="thin">
        <color indexed="64"/>
      </left>
      <right style="thin">
        <color rgb="FFB7B7B7"/>
      </right>
      <top/>
      <bottom/>
      <diagonal/>
    </border>
    <border>
      <left style="thin">
        <color indexed="64"/>
      </left>
      <right style="thin">
        <color rgb="FFB7B7B7"/>
      </right>
      <top/>
      <bottom style="thin">
        <color indexed="64"/>
      </bottom>
      <diagonal/>
    </border>
    <border>
      <left style="thin">
        <color rgb="FFB7B7B7"/>
      </left>
      <right style="thin">
        <color rgb="FFB7B7B7"/>
      </right>
      <top/>
      <bottom style="thin">
        <color indexed="64"/>
      </bottom>
      <diagonal/>
    </border>
    <border>
      <left style="thin">
        <color rgb="FFB7B7B7"/>
      </left>
      <right style="thin">
        <color indexed="64"/>
      </right>
      <top/>
      <bottom style="thin">
        <color indexed="64"/>
      </bottom>
      <diagonal/>
    </border>
    <border>
      <left/>
      <right/>
      <top style="thin">
        <color rgb="FF4A7EBB"/>
      </top>
      <bottom/>
      <diagonal/>
    </border>
    <border>
      <left style="thin">
        <color rgb="FF4A7EBB"/>
      </left>
      <right/>
      <top/>
      <bottom style="thin">
        <color rgb="FF4A7EBB"/>
      </bottom>
      <diagonal/>
    </border>
    <border>
      <left/>
      <right/>
      <top style="thin">
        <color rgb="FF4A7EBB"/>
      </top>
      <bottom style="thin">
        <color rgb="FF4A7EBB"/>
      </bottom>
      <diagonal/>
    </border>
    <border>
      <left/>
      <right style="thin">
        <color rgb="FF4A7EBB"/>
      </right>
      <top style="thin">
        <color rgb="FF4A7EBB"/>
      </top>
      <bottom style="thin">
        <color rgb="FF4A7EBB"/>
      </bottom>
      <diagonal/>
    </border>
    <border>
      <left style="thin">
        <color rgb="FFB7B7B7"/>
      </left>
      <right/>
      <top style="thin">
        <color rgb="FFB7B7B7"/>
      </top>
      <bottom/>
      <diagonal/>
    </border>
    <border>
      <left style="thin">
        <color indexed="64"/>
      </left>
      <right style="thin">
        <color rgb="FFB7B7B7"/>
      </right>
      <top style="thin">
        <color indexed="64"/>
      </top>
      <bottom/>
      <diagonal/>
    </border>
    <border>
      <left style="thin">
        <color indexed="64"/>
      </left>
      <right style="thin">
        <color rgb="FFB7B7B7"/>
      </right>
      <top style="thin">
        <color rgb="FFB7B7B7"/>
      </top>
      <bottom style="thin">
        <color rgb="FFB7B7B7"/>
      </bottom>
      <diagonal/>
    </border>
    <border>
      <left style="thin">
        <color indexed="64"/>
      </left>
      <right style="thin">
        <color rgb="FFB7B7B7"/>
      </right>
      <top/>
      <bottom style="thin">
        <color rgb="FFB7B7B7"/>
      </bottom>
      <diagonal/>
    </border>
    <border>
      <left style="thin">
        <color indexed="64"/>
      </left>
      <right/>
      <top style="thin">
        <color indexed="64"/>
      </top>
      <bottom style="thin">
        <color indexed="64"/>
      </bottom>
      <diagonal/>
    </border>
    <border>
      <left/>
      <right style="thin">
        <color indexed="64"/>
      </right>
      <top style="thin">
        <color indexed="64"/>
      </top>
      <bottom style="thin">
        <color rgb="FFB7B7B7"/>
      </bottom>
      <diagonal/>
    </border>
    <border>
      <left/>
      <right style="thin">
        <color indexed="64"/>
      </right>
      <top style="thin">
        <color rgb="FFB7B7B7"/>
      </top>
      <bottom style="thin">
        <color rgb="FFB7B7B7"/>
      </bottom>
      <diagonal/>
    </border>
  </borders>
  <cellStyleXfs count="4">
    <xf numFmtId="0" fontId="0" fillId="0" borderId="0"/>
    <xf numFmtId="0" fontId="3" fillId="0" borderId="0"/>
    <xf numFmtId="0" fontId="3" fillId="0" borderId="0"/>
    <xf numFmtId="0" fontId="3" fillId="0" borderId="0"/>
  </cellStyleXfs>
  <cellXfs count="227">
    <xf numFmtId="0" fontId="0" fillId="0" borderId="0" xfId="0"/>
    <xf numFmtId="0" fontId="5" fillId="3" borderId="0" xfId="0" applyFont="1" applyFill="1"/>
    <xf numFmtId="0" fontId="6" fillId="0" borderId="0" xfId="0" applyFont="1"/>
    <xf numFmtId="0" fontId="7" fillId="4" borderId="1" xfId="0" applyFont="1" applyFill="1" applyBorder="1" applyAlignment="1">
      <alignment horizontal="center"/>
    </xf>
    <xf numFmtId="0" fontId="8" fillId="0" borderId="0" xfId="0" applyFont="1"/>
    <xf numFmtId="0" fontId="10" fillId="0" borderId="0" xfId="0" applyFont="1"/>
    <xf numFmtId="0" fontId="11" fillId="5" borderId="1" xfId="0" applyFont="1" applyFill="1" applyBorder="1" applyAlignment="1">
      <alignment horizontal="center"/>
    </xf>
    <xf numFmtId="0" fontId="10" fillId="0" borderId="0" xfId="0" applyFont="1" applyAlignment="1">
      <alignment vertical="top" wrapText="1"/>
    </xf>
    <xf numFmtId="0" fontId="14" fillId="0" borderId="0" xfId="0" applyFont="1" applyAlignment="1">
      <alignment horizontal="center"/>
    </xf>
    <xf numFmtId="0" fontId="15" fillId="0" borderId="0" xfId="0" applyFont="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3" fillId="0" borderId="0" xfId="1"/>
    <xf numFmtId="0" fontId="18" fillId="7" borderId="10" xfId="1" applyFont="1" applyFill="1" applyBorder="1" applyAlignment="1">
      <alignment horizontal="center" vertical="center" wrapText="1"/>
    </xf>
    <xf numFmtId="0" fontId="19" fillId="6" borderId="10" xfId="1" applyFont="1" applyFill="1" applyBorder="1" applyAlignment="1">
      <alignment horizontal="center" vertical="center" wrapText="1"/>
    </xf>
    <xf numFmtId="0" fontId="19" fillId="0" borderId="10" xfId="1" applyFont="1" applyBorder="1" applyAlignment="1">
      <alignment horizontal="center" vertical="center" wrapText="1"/>
    </xf>
    <xf numFmtId="0" fontId="19" fillId="8" borderId="10" xfId="1" applyFont="1" applyFill="1" applyBorder="1" applyAlignment="1">
      <alignment horizontal="center" vertical="center" wrapText="1"/>
    </xf>
    <xf numFmtId="0" fontId="22" fillId="7" borderId="10" xfId="1" applyFont="1" applyFill="1" applyBorder="1" applyAlignment="1">
      <alignment horizontal="center" vertical="center" wrapText="1"/>
    </xf>
    <xf numFmtId="0" fontId="22" fillId="7" borderId="11" xfId="1" applyFont="1" applyFill="1" applyBorder="1" applyAlignment="1">
      <alignment horizontal="center" vertical="center" wrapText="1"/>
    </xf>
    <xf numFmtId="0" fontId="23" fillId="6" borderId="10" xfId="1" applyFont="1" applyFill="1" applyBorder="1" applyAlignment="1">
      <alignment horizontal="center" vertical="center" wrapText="1"/>
    </xf>
    <xf numFmtId="0" fontId="24" fillId="0" borderId="10" xfId="1" applyFont="1" applyBorder="1" applyAlignment="1">
      <alignment horizontal="center" vertical="center" wrapText="1"/>
    </xf>
    <xf numFmtId="0" fontId="24" fillId="9" borderId="10" xfId="1" applyFont="1" applyFill="1" applyBorder="1" applyAlignment="1">
      <alignment horizontal="center" vertical="center" wrapText="1"/>
    </xf>
    <xf numFmtId="0" fontId="24" fillId="10" borderId="10" xfId="1" applyFont="1" applyFill="1" applyBorder="1" applyAlignment="1">
      <alignment horizontal="center" vertical="center" wrapText="1"/>
    </xf>
    <xf numFmtId="0" fontId="25" fillId="0" borderId="0" xfId="1" applyFont="1"/>
    <xf numFmtId="0" fontId="5" fillId="3" borderId="0" xfId="0" applyFont="1" applyFill="1" applyAlignment="1">
      <alignment horizontal="center"/>
    </xf>
    <xf numFmtId="0" fontId="0" fillId="0" borderId="1" xfId="0" applyBorder="1"/>
    <xf numFmtId="0" fontId="0" fillId="0" borderId="21" xfId="0" applyBorder="1"/>
    <xf numFmtId="0" fontId="6" fillId="0" borderId="16" xfId="0" applyFont="1" applyBorder="1" applyAlignment="1">
      <alignment horizontal="center"/>
    </xf>
    <xf numFmtId="0" fontId="6" fillId="0" borderId="22" xfId="0" applyFont="1" applyBorder="1" applyAlignment="1">
      <alignment horizontal="center"/>
    </xf>
    <xf numFmtId="0" fontId="6" fillId="0" borderId="17" xfId="0" applyFont="1" applyBorder="1" applyAlignment="1">
      <alignment horizontal="center"/>
    </xf>
    <xf numFmtId="0" fontId="0" fillId="0" borderId="2"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13" xfId="0" applyBorder="1"/>
    <xf numFmtId="0" fontId="0" fillId="0" borderId="35" xfId="0" applyBorder="1"/>
    <xf numFmtId="0" fontId="0" fillId="0" borderId="34" xfId="0" applyBorder="1"/>
    <xf numFmtId="0" fontId="0" fillId="0" borderId="38" xfId="0" applyBorder="1"/>
    <xf numFmtId="0" fontId="6" fillId="0" borderId="39" xfId="0" applyFont="1" applyBorder="1" applyAlignment="1">
      <alignment horizontal="center"/>
    </xf>
    <xf numFmtId="0" fontId="0" fillId="0" borderId="12" xfId="0" applyBorder="1"/>
    <xf numFmtId="0" fontId="6" fillId="0" borderId="44" xfId="0" applyFont="1" applyBorder="1" applyAlignment="1">
      <alignment horizontal="center"/>
    </xf>
    <xf numFmtId="0" fontId="2" fillId="0" borderId="0" xfId="2" applyFont="1"/>
    <xf numFmtId="0" fontId="29" fillId="11" borderId="45" xfId="2" applyFont="1" applyFill="1" applyBorder="1" applyAlignment="1">
      <alignment horizontal="center" vertical="center"/>
    </xf>
    <xf numFmtId="0" fontId="2" fillId="12" borderId="45" xfId="2" applyFont="1" applyFill="1" applyBorder="1" applyAlignment="1">
      <alignment horizontal="center" vertical="center"/>
    </xf>
    <xf numFmtId="0" fontId="30" fillId="12" borderId="45" xfId="2" applyFont="1" applyFill="1" applyBorder="1" applyAlignment="1">
      <alignment horizontal="center" vertical="center"/>
    </xf>
    <xf numFmtId="0" fontId="28" fillId="0" borderId="45" xfId="2" applyFont="1" applyBorder="1" applyAlignment="1">
      <alignment horizontal="center" vertical="center" wrapText="1"/>
    </xf>
    <xf numFmtId="0" fontId="32" fillId="0" borderId="0" xfId="0" applyFont="1"/>
    <xf numFmtId="0" fontId="35" fillId="0" borderId="0" xfId="0" applyFont="1"/>
    <xf numFmtId="0" fontId="19" fillId="0" borderId="0" xfId="0" applyFont="1"/>
    <xf numFmtId="0" fontId="30" fillId="13" borderId="45" xfId="2" applyFont="1" applyFill="1" applyBorder="1" applyAlignment="1">
      <alignment horizontal="center" vertical="center"/>
    </xf>
    <xf numFmtId="0" fontId="19" fillId="0" borderId="0" xfId="0" applyFont="1" applyAlignment="1">
      <alignment vertical="top" wrapText="1"/>
    </xf>
    <xf numFmtId="0" fontId="41" fillId="0" borderId="0" xfId="0" applyFont="1" applyAlignment="1">
      <alignment vertical="top" wrapText="1"/>
    </xf>
    <xf numFmtId="0" fontId="1" fillId="0" borderId="0" xfId="3" applyFont="1"/>
    <xf numFmtId="0" fontId="1" fillId="12" borderId="1" xfId="3" applyFont="1" applyFill="1" applyBorder="1"/>
    <xf numFmtId="0" fontId="1" fillId="18" borderId="1" xfId="3" applyFont="1" applyFill="1" applyBorder="1"/>
    <xf numFmtId="0" fontId="1" fillId="19" borderId="1" xfId="3" applyFont="1" applyFill="1" applyBorder="1"/>
    <xf numFmtId="0" fontId="43" fillId="12" borderId="1" xfId="3" applyFont="1" applyFill="1" applyBorder="1" applyAlignment="1">
      <alignment horizontal="center"/>
    </xf>
    <xf numFmtId="0" fontId="43" fillId="18" borderId="1" xfId="3" applyFont="1" applyFill="1" applyBorder="1" applyAlignment="1">
      <alignment horizontal="center"/>
    </xf>
    <xf numFmtId="0" fontId="43" fillId="19" borderId="1" xfId="3" applyFont="1" applyFill="1" applyBorder="1" applyAlignment="1">
      <alignment horizontal="center"/>
    </xf>
    <xf numFmtId="0" fontId="44" fillId="0" borderId="1" xfId="3" applyFont="1" applyBorder="1" applyAlignment="1">
      <alignment horizontal="center" vertical="center"/>
    </xf>
    <xf numFmtId="0" fontId="19" fillId="12" borderId="1" xfId="3" applyFont="1" applyFill="1" applyBorder="1" applyAlignment="1">
      <alignment horizontal="center" vertical="center"/>
    </xf>
    <xf numFmtId="0" fontId="19" fillId="18" borderId="1" xfId="3" applyFont="1" applyFill="1" applyBorder="1" applyAlignment="1">
      <alignment horizontal="center" vertical="center"/>
    </xf>
    <xf numFmtId="0" fontId="19" fillId="19" borderId="1" xfId="3" applyFont="1" applyFill="1" applyBorder="1" applyAlignment="1">
      <alignment horizontal="center" vertical="center"/>
    </xf>
    <xf numFmtId="0" fontId="35" fillId="9" borderId="52" xfId="3" applyFont="1" applyFill="1" applyBorder="1" applyAlignment="1">
      <alignment horizontal="center" vertical="center"/>
    </xf>
    <xf numFmtId="0" fontId="35" fillId="12" borderId="52" xfId="3" applyFont="1" applyFill="1" applyBorder="1" applyAlignment="1">
      <alignment horizontal="center" vertical="center"/>
    </xf>
    <xf numFmtId="0" fontId="35" fillId="18" borderId="52" xfId="3" applyFont="1" applyFill="1" applyBorder="1" applyAlignment="1">
      <alignment horizontal="center" vertical="center"/>
    </xf>
    <xf numFmtId="0" fontId="35" fillId="19" borderId="52" xfId="3" applyFont="1" applyFill="1" applyBorder="1" applyAlignment="1">
      <alignment horizontal="center" vertical="center"/>
    </xf>
    <xf numFmtId="0" fontId="19" fillId="6"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8" borderId="10" xfId="0" applyFont="1" applyFill="1" applyBorder="1" applyAlignment="1">
      <alignment horizontal="center" vertical="center" wrapText="1"/>
    </xf>
    <xf numFmtId="0" fontId="12" fillId="0" borderId="0" xfId="0" applyFont="1"/>
    <xf numFmtId="0" fontId="37" fillId="0" borderId="0" xfId="0" applyFont="1" applyAlignment="1">
      <alignment vertical="top" wrapText="1"/>
    </xf>
    <xf numFmtId="0" fontId="45" fillId="0" borderId="0" xfId="0" applyFont="1"/>
    <xf numFmtId="0" fontId="32" fillId="0" borderId="0" xfId="0" applyFont="1" applyAlignment="1">
      <alignment vertical="top" wrapText="1"/>
    </xf>
    <xf numFmtId="0" fontId="11" fillId="20" borderId="1" xfId="0" applyFont="1" applyFill="1" applyBorder="1" applyAlignment="1">
      <alignment horizontal="center"/>
    </xf>
    <xf numFmtId="164" fontId="11" fillId="20" borderId="1" xfId="0" applyNumberFormat="1" applyFont="1" applyFill="1" applyBorder="1" applyAlignment="1">
      <alignment horizontal="center"/>
    </xf>
    <xf numFmtId="0" fontId="46" fillId="0" borderId="0" xfId="0" applyFont="1" applyAlignment="1">
      <alignment vertical="top" wrapText="1"/>
    </xf>
    <xf numFmtId="0" fontId="21" fillId="0" borderId="0" xfId="1" applyFont="1"/>
    <xf numFmtId="20" fontId="0" fillId="0" borderId="0" xfId="0" applyNumberFormat="1"/>
    <xf numFmtId="0" fontId="0" fillId="0" borderId="33" xfId="0" applyBorder="1"/>
    <xf numFmtId="0" fontId="0" fillId="0" borderId="66" xfId="0" applyBorder="1"/>
    <xf numFmtId="0" fontId="0" fillId="34" borderId="1" xfId="0" applyFill="1" applyBorder="1"/>
    <xf numFmtId="0" fontId="0" fillId="34" borderId="30" xfId="0" applyFill="1" applyBorder="1"/>
    <xf numFmtId="0" fontId="0" fillId="34" borderId="21" xfId="0" applyFill="1" applyBorder="1"/>
    <xf numFmtId="0" fontId="0" fillId="34" borderId="43" xfId="0" applyFill="1" applyBorder="1"/>
    <xf numFmtId="0" fontId="0" fillId="34" borderId="34" xfId="0" applyFill="1" applyBorder="1"/>
    <xf numFmtId="0" fontId="0" fillId="34" borderId="2" xfId="0" applyFill="1" applyBorder="1"/>
    <xf numFmtId="0" fontId="0" fillId="35" borderId="33" xfId="0" applyFill="1" applyBorder="1"/>
    <xf numFmtId="0" fontId="0" fillId="35" borderId="30" xfId="0" applyFill="1" applyBorder="1"/>
    <xf numFmtId="0" fontId="0" fillId="35" borderId="1" xfId="0" applyFill="1" applyBorder="1"/>
    <xf numFmtId="0" fontId="0" fillId="35" borderId="32" xfId="0" applyFill="1" applyBorder="1"/>
    <xf numFmtId="0" fontId="0" fillId="35" borderId="13" xfId="0" applyFill="1" applyBorder="1"/>
    <xf numFmtId="0" fontId="0" fillId="36" borderId="1" xfId="0" applyFill="1" applyBorder="1"/>
    <xf numFmtId="0" fontId="47" fillId="0" borderId="0" xfId="0" applyFont="1"/>
    <xf numFmtId="0" fontId="48" fillId="0" borderId="0" xfId="0" applyFont="1"/>
    <xf numFmtId="0" fontId="34" fillId="3" borderId="0" xfId="0" applyFont="1" applyFill="1"/>
    <xf numFmtId="0" fontId="0" fillId="0" borderId="0" xfId="0"/>
    <xf numFmtId="0" fontId="11" fillId="5" borderId="2" xfId="0" applyFont="1" applyFill="1" applyBorder="1" applyAlignment="1">
      <alignment horizontal="center"/>
    </xf>
    <xf numFmtId="0" fontId="0" fillId="0" borderId="55" xfId="0" applyBorder="1"/>
    <xf numFmtId="0" fontId="11" fillId="21" borderId="2" xfId="0" applyFont="1" applyFill="1" applyBorder="1" applyAlignment="1">
      <alignment horizontal="center"/>
    </xf>
    <xf numFmtId="0" fontId="0" fillId="22" borderId="55" xfId="0" applyFill="1" applyBorder="1"/>
    <xf numFmtId="0" fontId="33" fillId="2" borderId="0" xfId="0" applyFont="1" applyFill="1" applyAlignment="1">
      <alignment horizontal="left" vertical="center" indent="1"/>
    </xf>
    <xf numFmtId="0" fontId="13" fillId="0" borderId="0" xfId="0" applyFont="1"/>
    <xf numFmtId="0" fontId="4" fillId="0" borderId="0" xfId="0" applyFont="1"/>
    <xf numFmtId="0" fontId="9" fillId="0" borderId="0" xfId="0" applyFont="1"/>
    <xf numFmtId="0" fontId="12" fillId="0" borderId="0" xfId="0" applyFont="1"/>
    <xf numFmtId="0" fontId="5" fillId="3" borderId="0" xfId="0" applyFont="1" applyFill="1"/>
    <xf numFmtId="0" fontId="4" fillId="0" borderId="0" xfId="0" applyFont="1" applyAlignment="1">
      <alignment horizontal="left" vertical="center"/>
    </xf>
    <xf numFmtId="0" fontId="0" fillId="0" borderId="0" xfId="0" applyAlignment="1">
      <alignment horizontal="left" vertical="center"/>
    </xf>
    <xf numFmtId="0" fontId="46" fillId="0" borderId="0" xfId="0" applyFont="1" applyAlignment="1">
      <alignment horizontal="left" vertical="top" wrapText="1"/>
    </xf>
    <xf numFmtId="0" fontId="37" fillId="0" borderId="0" xfId="0" applyFont="1" applyAlignment="1">
      <alignment vertical="top" wrapText="1"/>
    </xf>
    <xf numFmtId="0" fontId="36" fillId="0" borderId="0" xfId="0" applyFont="1" applyAlignment="1">
      <alignment horizontal="left" vertical="center" wrapText="1"/>
    </xf>
    <xf numFmtId="0" fontId="33" fillId="2" borderId="0" xfId="0" applyFont="1" applyFill="1"/>
    <xf numFmtId="0" fontId="39" fillId="0" borderId="0" xfId="3" applyFont="1"/>
    <xf numFmtId="0" fontId="1" fillId="0" borderId="0" xfId="3" applyFont="1"/>
    <xf numFmtId="0" fontId="35" fillId="9" borderId="52" xfId="3" applyFont="1" applyFill="1" applyBorder="1" applyAlignment="1">
      <alignment horizontal="center" vertical="center"/>
    </xf>
    <xf numFmtId="0" fontId="0" fillId="0" borderId="54" xfId="0" applyBorder="1"/>
    <xf numFmtId="0" fontId="0" fillId="0" borderId="53" xfId="0" applyBorder="1"/>
    <xf numFmtId="0" fontId="35" fillId="0" borderId="52" xfId="3" applyFont="1" applyBorder="1" applyAlignment="1">
      <alignment horizontal="center"/>
    </xf>
    <xf numFmtId="0" fontId="0" fillId="0" borderId="56" xfId="0" applyBorder="1"/>
    <xf numFmtId="0" fontId="42" fillId="16" borderId="0" xfId="3" applyFont="1" applyFill="1" applyAlignment="1">
      <alignment vertical="center" indent="1"/>
    </xf>
    <xf numFmtId="0" fontId="38" fillId="19" borderId="1" xfId="3" applyFont="1" applyFill="1" applyBorder="1" applyAlignment="1">
      <alignment horizontal="center" vertical="center"/>
    </xf>
    <xf numFmtId="0" fontId="0" fillId="0" borderId="21" xfId="0" applyBorder="1"/>
    <xf numFmtId="0" fontId="38" fillId="12" borderId="1" xfId="3" applyFont="1" applyFill="1" applyBorder="1" applyAlignment="1">
      <alignment horizontal="center" vertical="center"/>
    </xf>
    <xf numFmtId="0" fontId="38" fillId="18" borderId="1" xfId="3" applyFont="1" applyFill="1" applyBorder="1" applyAlignment="1">
      <alignment horizontal="center" vertical="center"/>
    </xf>
    <xf numFmtId="0" fontId="40" fillId="0" borderId="0" xfId="3" applyFont="1" applyAlignment="1">
      <alignment vertical="top" wrapText="1"/>
    </xf>
    <xf numFmtId="0" fontId="38" fillId="17" borderId="1" xfId="3" applyFont="1" applyFill="1" applyBorder="1" applyAlignment="1">
      <alignment horizontal="center" vertical="center" wrapText="1"/>
    </xf>
    <xf numFmtId="0" fontId="0" fillId="0" borderId="30" xfId="0" applyBorder="1"/>
    <xf numFmtId="0" fontId="5" fillId="3" borderId="14" xfId="0" applyFont="1" applyFill="1" applyBorder="1" applyAlignment="1">
      <alignment horizontal="center" vertical="center"/>
    </xf>
    <xf numFmtId="0" fontId="0" fillId="0" borderId="17" xfId="0" applyBorder="1"/>
    <xf numFmtId="0" fontId="6" fillId="15" borderId="27" xfId="0" applyFont="1" applyFill="1" applyBorder="1" applyAlignment="1">
      <alignment horizontal="center" vertical="center"/>
    </xf>
    <xf numFmtId="0" fontId="0" fillId="15" borderId="27" xfId="0" applyFill="1" applyBorder="1"/>
    <xf numFmtId="0" fontId="19" fillId="0" borderId="17" xfId="0" applyFont="1" applyBorder="1" applyAlignment="1">
      <alignment horizontal="center" vertical="center" wrapText="1"/>
    </xf>
    <xf numFmtId="0" fontId="0" fillId="0" borderId="25" xfId="0" applyBorder="1"/>
    <xf numFmtId="0" fontId="0" fillId="0" borderId="36" xfId="0" applyBorder="1"/>
    <xf numFmtId="0" fontId="0" fillId="0" borderId="26" xfId="0" applyBorder="1"/>
    <xf numFmtId="0" fontId="0" fillId="0" borderId="27" xfId="0" applyBorder="1"/>
    <xf numFmtId="0" fontId="35" fillId="27" borderId="72" xfId="0" applyFont="1" applyFill="1" applyBorder="1" applyAlignment="1">
      <alignment horizontal="center" vertical="center"/>
    </xf>
    <xf numFmtId="0" fontId="0" fillId="27" borderId="42" xfId="0" applyFill="1" applyBorder="1"/>
    <xf numFmtId="0" fontId="19" fillId="0" borderId="19" xfId="0" applyFont="1" applyBorder="1" applyAlignment="1">
      <alignment horizontal="center" vertical="center" wrapText="1"/>
    </xf>
    <xf numFmtId="0" fontId="0" fillId="0" borderId="28" xfId="0" applyBorder="1"/>
    <xf numFmtId="0" fontId="19" fillId="0" borderId="68" xfId="0" applyFont="1" applyBorder="1" applyAlignment="1">
      <alignment horizontal="center" vertical="center" wrapText="1"/>
    </xf>
    <xf numFmtId="0" fontId="0" fillId="0" borderId="69" xfId="0" applyBorder="1"/>
    <xf numFmtId="0" fontId="19" fillId="0" borderId="39" xfId="0" applyFont="1" applyBorder="1" applyAlignment="1">
      <alignment horizontal="center" vertical="center" wrapText="1"/>
    </xf>
    <xf numFmtId="0" fontId="0" fillId="0" borderId="37" xfId="0" applyBorder="1"/>
    <xf numFmtId="0" fontId="0" fillId="0" borderId="40" xfId="0" applyBorder="1"/>
    <xf numFmtId="0" fontId="0" fillId="0" borderId="41" xfId="0" applyBorder="1"/>
    <xf numFmtId="0" fontId="0" fillId="0" borderId="42" xfId="0" applyBorder="1"/>
    <xf numFmtId="0" fontId="10" fillId="0" borderId="13" xfId="0" applyFont="1" applyBorder="1" applyAlignment="1">
      <alignment horizontal="center" vertical="center" wrapText="1"/>
    </xf>
    <xf numFmtId="0" fontId="0" fillId="0" borderId="15" xfId="0" applyBorder="1"/>
    <xf numFmtId="0" fontId="0" fillId="0" borderId="60" xfId="0" applyBorder="1"/>
    <xf numFmtId="0" fontId="6" fillId="26" borderId="27" xfId="0" applyFont="1" applyFill="1" applyBorder="1" applyAlignment="1">
      <alignment horizontal="center" vertical="center"/>
    </xf>
    <xf numFmtId="0" fontId="0" fillId="26" borderId="25" xfId="0" applyFill="1" applyBorder="1"/>
    <xf numFmtId="0" fontId="0" fillId="26" borderId="27" xfId="0" applyFill="1" applyBorder="1"/>
    <xf numFmtId="0" fontId="6" fillId="24" borderId="14" xfId="0" applyFont="1" applyFill="1" applyBorder="1" applyAlignment="1">
      <alignment horizontal="center" vertical="center" textRotation="90"/>
    </xf>
    <xf numFmtId="0" fontId="0" fillId="24" borderId="22" xfId="0" applyFill="1" applyBorder="1" applyAlignment="1">
      <alignment textRotation="90"/>
    </xf>
    <xf numFmtId="0" fontId="0" fillId="24" borderId="17" xfId="0" applyFill="1" applyBorder="1" applyAlignment="1">
      <alignment textRotation="90"/>
    </xf>
    <xf numFmtId="0" fontId="6" fillId="23" borderId="57" xfId="0" applyFont="1" applyFill="1" applyBorder="1" applyAlignment="1">
      <alignment horizontal="center" vertical="center" textRotation="90"/>
    </xf>
    <xf numFmtId="0" fontId="0" fillId="23" borderId="22" xfId="0" applyFill="1" applyBorder="1" applyAlignment="1">
      <alignment textRotation="90"/>
    </xf>
    <xf numFmtId="0" fontId="0" fillId="23" borderId="17" xfId="0" applyFill="1" applyBorder="1" applyAlignment="1">
      <alignment textRotation="90"/>
    </xf>
    <xf numFmtId="0" fontId="35" fillId="33" borderId="70" xfId="0" applyFont="1" applyFill="1" applyBorder="1" applyAlignment="1">
      <alignment horizontal="center" vertical="center" textRotation="90"/>
    </xf>
    <xf numFmtId="0" fontId="0" fillId="33" borderId="37" xfId="0" applyFill="1" applyBorder="1" applyAlignment="1">
      <alignment textRotation="90"/>
    </xf>
    <xf numFmtId="0" fontId="0" fillId="33" borderId="36" xfId="0" applyFill="1" applyBorder="1" applyAlignment="1">
      <alignment textRotation="90"/>
    </xf>
    <xf numFmtId="0" fontId="19" fillId="0" borderId="57" xfId="0" applyFont="1" applyBorder="1" applyAlignment="1">
      <alignment horizontal="center" vertical="center" wrapText="1"/>
    </xf>
    <xf numFmtId="0" fontId="0" fillId="0" borderId="23" xfId="0" applyBorder="1"/>
    <xf numFmtId="0" fontId="0" fillId="0" borderId="24" xfId="0" applyBorder="1"/>
    <xf numFmtId="0" fontId="33" fillId="2" borderId="0" xfId="0" applyFont="1" applyFill="1" applyAlignment="1">
      <alignment horizontal="center" vertical="center"/>
    </xf>
    <xf numFmtId="0" fontId="10" fillId="0" borderId="68" xfId="0" applyFont="1" applyBorder="1" applyAlignment="1">
      <alignment horizontal="center" vertical="center" wrapText="1"/>
    </xf>
    <xf numFmtId="0" fontId="0" fillId="0" borderId="58" xfId="0" applyBorder="1"/>
    <xf numFmtId="0" fontId="35" fillId="33" borderId="14" xfId="0" applyFont="1" applyFill="1" applyBorder="1" applyAlignment="1">
      <alignment horizontal="center" vertical="center" textRotation="90"/>
    </xf>
    <xf numFmtId="0" fontId="0" fillId="33" borderId="22" xfId="0" applyFill="1" applyBorder="1" applyAlignment="1">
      <alignment textRotation="90"/>
    </xf>
    <xf numFmtId="0" fontId="0" fillId="33" borderId="17" xfId="0" applyFill="1" applyBorder="1" applyAlignment="1">
      <alignment textRotation="90"/>
    </xf>
    <xf numFmtId="0" fontId="10" fillId="0" borderId="67" xfId="0" applyFont="1" applyBorder="1" applyAlignment="1">
      <alignment horizontal="center" vertical="center" wrapText="1"/>
    </xf>
    <xf numFmtId="0" fontId="10" fillId="0" borderId="18" xfId="0" applyFont="1" applyBorder="1" applyAlignment="1">
      <alignment horizontal="center" vertical="center" wrapText="1"/>
    </xf>
    <xf numFmtId="0" fontId="6" fillId="30" borderId="42" xfId="0" applyFont="1" applyFill="1" applyBorder="1" applyAlignment="1">
      <alignment horizontal="center" vertical="center"/>
    </xf>
    <xf numFmtId="0" fontId="0" fillId="30" borderId="25" xfId="0" applyFill="1" applyBorder="1"/>
    <xf numFmtId="0" fontId="0" fillId="30" borderId="42" xfId="0" applyFill="1" applyBorder="1"/>
    <xf numFmtId="0" fontId="35" fillId="28" borderId="72" xfId="0" applyFont="1" applyFill="1" applyBorder="1" applyAlignment="1">
      <alignment horizontal="center" vertical="center"/>
    </xf>
    <xf numFmtId="0" fontId="0" fillId="28" borderId="25" xfId="0" applyFill="1" applyBorder="1"/>
    <xf numFmtId="0" fontId="0" fillId="28" borderId="42" xfId="0" applyFill="1" applyBorder="1"/>
    <xf numFmtId="0" fontId="19" fillId="0" borderId="59" xfId="0" applyFont="1" applyBorder="1" applyAlignment="1">
      <alignment horizontal="center" vertical="center" wrapText="1"/>
    </xf>
    <xf numFmtId="0" fontId="0" fillId="0" borderId="59" xfId="0" applyBorder="1"/>
    <xf numFmtId="0" fontId="35" fillId="31" borderId="72" xfId="0" applyFont="1" applyFill="1" applyBorder="1" applyAlignment="1">
      <alignment horizontal="center" vertical="center"/>
    </xf>
    <xf numFmtId="0" fontId="0" fillId="31" borderId="25" xfId="0" applyFill="1" applyBorder="1"/>
    <xf numFmtId="0" fontId="0" fillId="31" borderId="42" xfId="0" applyFill="1" applyBorder="1"/>
    <xf numFmtId="0" fontId="35" fillId="32" borderId="24" xfId="0" applyFont="1" applyFill="1" applyBorder="1" applyAlignment="1">
      <alignment horizontal="center" vertical="center"/>
    </xf>
    <xf numFmtId="0" fontId="0" fillId="32" borderId="25" xfId="0" applyFill="1" applyBorder="1"/>
    <xf numFmtId="0" fontId="6" fillId="25" borderId="16" xfId="0" applyFont="1" applyFill="1" applyBorder="1" applyAlignment="1">
      <alignment horizontal="center" vertical="center" textRotation="90"/>
    </xf>
    <xf numFmtId="0" fontId="0" fillId="25" borderId="22" xfId="0" applyFill="1" applyBorder="1" applyAlignment="1">
      <alignment textRotation="90"/>
    </xf>
    <xf numFmtId="0" fontId="0" fillId="25" borderId="17" xfId="0" applyFill="1" applyBorder="1" applyAlignment="1">
      <alignment textRotation="90"/>
    </xf>
    <xf numFmtId="0" fontId="35" fillId="29" borderId="71" xfId="0" applyFont="1" applyFill="1" applyBorder="1" applyAlignment="1">
      <alignment horizontal="center" vertical="center"/>
    </xf>
    <xf numFmtId="0" fontId="0" fillId="29" borderId="25" xfId="0" applyFill="1" applyBorder="1"/>
    <xf numFmtId="0" fontId="0" fillId="29" borderId="42" xfId="0" applyFill="1" applyBorder="1"/>
    <xf numFmtId="0" fontId="19" fillId="0" borderId="20" xfId="0" applyFont="1" applyBorder="1" applyAlignment="1">
      <alignment horizontal="center" vertical="center" wrapText="1"/>
    </xf>
    <xf numFmtId="0" fontId="0" fillId="0" borderId="61" xfId="0" applyBorder="1"/>
    <xf numFmtId="0" fontId="34" fillId="3" borderId="0" xfId="0" applyFont="1" applyFill="1" applyAlignment="1">
      <alignment horizontal="center"/>
    </xf>
    <xf numFmtId="0" fontId="21" fillId="0" borderId="0" xfId="1" applyFont="1"/>
    <xf numFmtId="0" fontId="3" fillId="0" borderId="0" xfId="1"/>
    <xf numFmtId="0" fontId="31" fillId="0" borderId="0" xfId="2" applyFont="1" applyAlignment="1">
      <alignment horizontal="left" vertical="center"/>
    </xf>
    <xf numFmtId="0" fontId="2" fillId="0" borderId="0" xfId="2" applyFont="1"/>
    <xf numFmtId="0" fontId="28" fillId="0" borderId="45" xfId="2" applyFont="1" applyBorder="1" applyAlignment="1">
      <alignment horizontal="center" vertical="center" wrapText="1"/>
    </xf>
    <xf numFmtId="0" fontId="0" fillId="0" borderId="48" xfId="0" applyBorder="1"/>
    <xf numFmtId="0" fontId="0" fillId="0" borderId="47" xfId="0" applyBorder="1"/>
    <xf numFmtId="0" fontId="2" fillId="14" borderId="45" xfId="2" applyFont="1" applyFill="1" applyBorder="1" applyAlignment="1">
      <alignment horizontal="center" vertical="center"/>
    </xf>
    <xf numFmtId="0" fontId="39" fillId="0" borderId="45" xfId="2" applyFont="1" applyBorder="1" applyAlignment="1">
      <alignment horizontal="center" vertical="center" wrapText="1"/>
    </xf>
    <xf numFmtId="0" fontId="0" fillId="0" borderId="62" xfId="0" applyBorder="1"/>
    <xf numFmtId="0" fontId="0" fillId="0" borderId="49" xfId="0" applyBorder="1"/>
    <xf numFmtId="0" fontId="0" fillId="0" borderId="63" xfId="0" applyBorder="1"/>
    <xf numFmtId="0" fontId="0" fillId="0" borderId="46" xfId="0" applyBorder="1"/>
    <xf numFmtId="0" fontId="0" fillId="0" borderId="51" xfId="0" applyBorder="1"/>
    <xf numFmtId="0" fontId="40" fillId="0" borderId="0" xfId="2" applyFont="1" applyAlignment="1">
      <alignment horizontal="left" vertical="top" wrapText="1"/>
    </xf>
    <xf numFmtId="0" fontId="0" fillId="0" borderId="64" xfId="0" applyBorder="1"/>
    <xf numFmtId="0" fontId="0" fillId="0" borderId="65" xfId="0" applyBorder="1"/>
    <xf numFmtId="0" fontId="39" fillId="14" borderId="65" xfId="2" applyFont="1" applyFill="1" applyBorder="1" applyAlignment="1">
      <alignment horizontal="center" vertical="center" textRotation="90" wrapText="1"/>
    </xf>
    <xf numFmtId="0" fontId="0" fillId="0" borderId="50" xfId="0" applyBorder="1"/>
    <xf numFmtId="0" fontId="27" fillId="0" borderId="46" xfId="2" applyFont="1" applyBorder="1" applyAlignment="1">
      <alignment horizontal="center" vertical="center"/>
    </xf>
    <xf numFmtId="0" fontId="39" fillId="14" borderId="45" xfId="2" applyFont="1" applyFill="1" applyBorder="1" applyAlignment="1">
      <alignment horizontal="center" vertical="center" textRotation="90" wrapText="1"/>
    </xf>
    <xf numFmtId="0" fontId="26" fillId="15" borderId="46" xfId="2" applyFont="1" applyFill="1" applyBorder="1" applyAlignment="1">
      <alignment horizontal="center" vertical="center"/>
    </xf>
    <xf numFmtId="0" fontId="17" fillId="0" borderId="0" xfId="1" applyFont="1"/>
    <xf numFmtId="0" fontId="16" fillId="0" borderId="0" xfId="1" applyFont="1"/>
    <xf numFmtId="0" fontId="20" fillId="0" borderId="0" xfId="0" applyFont="1"/>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2E75B6"/>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mruColors>
      <color rgb="FF91DFA9"/>
      <color rgb="FFFF4747"/>
      <color rgb="FFFBEB8D"/>
      <color rgb="FFFF898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title>
      <c:tx>
        <c:strRef>
          <c:f>Calculateur!$AA$5</c:f>
          <c:strCache>
            <c:ptCount val="1"/>
            <c:pt idx="0">
              <c:v>10 H7/g6     jeu 5 a 29 µm</c:v>
            </c:pt>
          </c:strCache>
        </c:strRef>
      </c:tx>
      <c:overlay val="1"/>
    </c:title>
    <c:autoTitleDeleted val="0"/>
    <c:plotArea>
      <c:layout/>
      <c:barChart>
        <c:barDir val="col"/>
        <c:grouping val="stacked"/>
        <c:varyColors val="0"/>
        <c:ser>
          <c:idx val="0"/>
          <c:order val="0"/>
          <c:tx>
            <c:v>Alesage base+</c:v>
          </c:tx>
          <c:spPr>
            <a:noFill/>
            <a:ln>
              <a:noFill/>
              <a:prstDash val="solid"/>
            </a:ln>
          </c:spPr>
          <c:invertIfNegative val="1"/>
          <c:cat>
            <c:strRef>
              <c:f>Calculateur!$AA$2:$AA$3</c:f>
              <c:strCache>
                <c:ptCount val="2"/>
                <c:pt idx="0">
                  <c:v>Alesage H7     IT = 15 µm</c:v>
                </c:pt>
                <c:pt idx="1">
                  <c:v>Arbre g6     IT = 9 µm</c:v>
                </c:pt>
              </c:strCache>
            </c:strRef>
          </c:cat>
          <c:val>
            <c:numRef>
              <c:f>Calculateur!$AB$2:$AB$3</c:f>
              <c:numCache>
                <c:formatCode>General</c:formatCode>
                <c:ptCount val="2"/>
                <c:pt idx="0">
                  <c:v>0</c:v>
                </c:pt>
                <c:pt idx="1">
                  <c:v>0</c:v>
                </c:pt>
              </c:numCache>
            </c:numRef>
          </c:val>
          <c:extLst>
            <c:ext xmlns:c16="http://schemas.microsoft.com/office/drawing/2014/chart" uri="{C3380CC4-5D6E-409C-BE32-E72D297353CC}">
              <c16:uniqueId val="{00000000-2098-4204-B52A-E9F344B88030}"/>
            </c:ext>
          </c:extLst>
        </c:ser>
        <c:ser>
          <c:idx val="1"/>
          <c:order val="1"/>
          <c:tx>
            <c:v>Alesage</c:v>
          </c:tx>
          <c:spPr>
            <a:solidFill>
              <a:srgbClr val="2E75B6"/>
            </a:solidFill>
            <a:ln w="9525">
              <a:solidFill>
                <a:srgbClr val="404040"/>
              </a:solidFill>
              <a:prstDash val="solid"/>
            </a:ln>
          </c:spPr>
          <c:invertIfNegative val="1"/>
          <c:cat>
            <c:strRef>
              <c:f>Calculateur!$AA$2:$AA$3</c:f>
              <c:strCache>
                <c:ptCount val="2"/>
                <c:pt idx="0">
                  <c:v>Alesage H7     IT = 15 µm</c:v>
                </c:pt>
                <c:pt idx="1">
                  <c:v>Arbre g6     IT = 9 µm</c:v>
                </c:pt>
              </c:strCache>
            </c:strRef>
          </c:cat>
          <c:val>
            <c:numRef>
              <c:f>Calculateur!$AC$2:$AC$3</c:f>
              <c:numCache>
                <c:formatCode>General</c:formatCode>
                <c:ptCount val="2"/>
                <c:pt idx="0">
                  <c:v>15</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1-2098-4204-B52A-E9F344B88030}"/>
            </c:ext>
          </c:extLst>
        </c:ser>
        <c:ser>
          <c:idx val="2"/>
          <c:order val="2"/>
          <c:tx>
            <c:v>Alesage base-</c:v>
          </c:tx>
          <c:spPr>
            <a:noFill/>
            <a:ln>
              <a:noFill/>
              <a:prstDash val="solid"/>
            </a:ln>
          </c:spPr>
          <c:invertIfNegative val="1"/>
          <c:cat>
            <c:strRef>
              <c:f>Calculateur!$AA$2:$AA$3</c:f>
              <c:strCache>
                <c:ptCount val="2"/>
                <c:pt idx="0">
                  <c:v>Alesage H7     IT = 15 µm</c:v>
                </c:pt>
                <c:pt idx="1">
                  <c:v>Arbre g6     IT = 9 µm</c:v>
                </c:pt>
              </c:strCache>
            </c:strRef>
          </c:cat>
          <c:val>
            <c:numRef>
              <c:f>Calculateur!$AD$2:$AD$3</c:f>
              <c:numCache>
                <c:formatCode>General</c:formatCode>
                <c:ptCount val="2"/>
                <c:pt idx="0">
                  <c:v>0</c:v>
                </c:pt>
                <c:pt idx="1">
                  <c:v>0</c:v>
                </c:pt>
              </c:numCache>
            </c:numRef>
          </c:val>
          <c:extLst>
            <c:ext xmlns:c16="http://schemas.microsoft.com/office/drawing/2014/chart" uri="{C3380CC4-5D6E-409C-BE32-E72D297353CC}">
              <c16:uniqueId val="{00000002-2098-4204-B52A-E9F344B88030}"/>
            </c:ext>
          </c:extLst>
        </c:ser>
        <c:ser>
          <c:idx val="3"/>
          <c:order val="3"/>
          <c:tx>
            <c:v>Alesage </c:v>
          </c:tx>
          <c:spPr>
            <a:solidFill>
              <a:srgbClr val="2E75B6"/>
            </a:solidFill>
            <a:ln w="9525">
              <a:solidFill>
                <a:srgbClr val="404040"/>
              </a:solidFill>
              <a:prstDash val="solid"/>
            </a:ln>
          </c:spPr>
          <c:invertIfNegative val="1"/>
          <c:cat>
            <c:strRef>
              <c:f>Calculateur!$AA$2:$AA$3</c:f>
              <c:strCache>
                <c:ptCount val="2"/>
                <c:pt idx="0">
                  <c:v>Alesage H7     IT = 15 µm</c:v>
                </c:pt>
                <c:pt idx="1">
                  <c:v>Arbre g6     IT = 9 µm</c:v>
                </c:pt>
              </c:strCache>
            </c:strRef>
          </c:cat>
          <c:val>
            <c:numRef>
              <c:f>Calculateur!$AE$2:$AE$3</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3-2098-4204-B52A-E9F344B88030}"/>
            </c:ext>
          </c:extLst>
        </c:ser>
        <c:ser>
          <c:idx val="4"/>
          <c:order val="4"/>
          <c:tx>
            <c:v>Arbre base+</c:v>
          </c:tx>
          <c:spPr>
            <a:noFill/>
            <a:ln>
              <a:noFill/>
              <a:prstDash val="solid"/>
            </a:ln>
          </c:spPr>
          <c:invertIfNegative val="1"/>
          <c:cat>
            <c:strRef>
              <c:f>Calculateur!$AA$2:$AA$3</c:f>
              <c:strCache>
                <c:ptCount val="2"/>
                <c:pt idx="0">
                  <c:v>Alesage H7     IT = 15 µm</c:v>
                </c:pt>
                <c:pt idx="1">
                  <c:v>Arbre g6     IT = 9 µm</c:v>
                </c:pt>
              </c:strCache>
            </c:strRef>
          </c:cat>
          <c:val>
            <c:numRef>
              <c:f>Calculateur!$AF$2:$AF$3</c:f>
              <c:numCache>
                <c:formatCode>General</c:formatCode>
                <c:ptCount val="2"/>
                <c:pt idx="0">
                  <c:v>0</c:v>
                </c:pt>
                <c:pt idx="1">
                  <c:v>0</c:v>
                </c:pt>
              </c:numCache>
            </c:numRef>
          </c:val>
          <c:extLst>
            <c:ext xmlns:c16="http://schemas.microsoft.com/office/drawing/2014/chart" uri="{C3380CC4-5D6E-409C-BE32-E72D297353CC}">
              <c16:uniqueId val="{00000004-2098-4204-B52A-E9F344B88030}"/>
            </c:ext>
          </c:extLst>
        </c:ser>
        <c:ser>
          <c:idx val="5"/>
          <c:order val="5"/>
          <c:tx>
            <c:v>Arbre</c:v>
          </c:tx>
          <c:spPr>
            <a:solidFill>
              <a:srgbClr val="ED7D31"/>
            </a:solidFill>
            <a:ln w="9525">
              <a:solidFill>
                <a:srgbClr val="404040"/>
              </a:solidFill>
              <a:prstDash val="solid"/>
            </a:ln>
          </c:spPr>
          <c:invertIfNegative val="1"/>
          <c:cat>
            <c:strRef>
              <c:f>Calculateur!$AA$2:$AA$3</c:f>
              <c:strCache>
                <c:ptCount val="2"/>
                <c:pt idx="0">
                  <c:v>Alesage H7     IT = 15 µm</c:v>
                </c:pt>
                <c:pt idx="1">
                  <c:v>Arbre g6     IT = 9 µm</c:v>
                </c:pt>
              </c:strCache>
            </c:strRef>
          </c:cat>
          <c:val>
            <c:numRef>
              <c:f>Calculateur!$AG$2:$AG$3</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5-2098-4204-B52A-E9F344B88030}"/>
            </c:ext>
          </c:extLst>
        </c:ser>
        <c:ser>
          <c:idx val="6"/>
          <c:order val="6"/>
          <c:tx>
            <c:v>Arbre base-</c:v>
          </c:tx>
          <c:spPr>
            <a:noFill/>
            <a:ln>
              <a:noFill/>
              <a:prstDash val="solid"/>
            </a:ln>
          </c:spPr>
          <c:invertIfNegative val="1"/>
          <c:cat>
            <c:strRef>
              <c:f>Calculateur!$AA$2:$AA$3</c:f>
              <c:strCache>
                <c:ptCount val="2"/>
                <c:pt idx="0">
                  <c:v>Alesage H7     IT = 15 µm</c:v>
                </c:pt>
                <c:pt idx="1">
                  <c:v>Arbre g6     IT = 9 µm</c:v>
                </c:pt>
              </c:strCache>
            </c:strRef>
          </c:cat>
          <c:val>
            <c:numRef>
              <c:f>Calculateur!$AH$2:$AH$3</c:f>
              <c:numCache>
                <c:formatCode>General</c:formatCode>
                <c:ptCount val="2"/>
                <c:pt idx="0">
                  <c:v>0</c:v>
                </c:pt>
                <c:pt idx="1">
                  <c:v>-5</c:v>
                </c:pt>
              </c:numCache>
            </c:numRef>
          </c:val>
          <c:extLst>
            <c:ext xmlns:c16="http://schemas.microsoft.com/office/drawing/2014/chart" uri="{C3380CC4-5D6E-409C-BE32-E72D297353CC}">
              <c16:uniqueId val="{00000006-2098-4204-B52A-E9F344B88030}"/>
            </c:ext>
          </c:extLst>
        </c:ser>
        <c:ser>
          <c:idx val="7"/>
          <c:order val="7"/>
          <c:tx>
            <c:v>Arbre </c:v>
          </c:tx>
          <c:spPr>
            <a:solidFill>
              <a:srgbClr val="ED7D31"/>
            </a:solidFill>
            <a:ln w="9525">
              <a:solidFill>
                <a:srgbClr val="404040"/>
              </a:solidFill>
              <a:prstDash val="solid"/>
            </a:ln>
          </c:spPr>
          <c:invertIfNegative val="1"/>
          <c:cat>
            <c:strRef>
              <c:f>Calculateur!$AA$2:$AA$3</c:f>
              <c:strCache>
                <c:ptCount val="2"/>
                <c:pt idx="0">
                  <c:v>Alesage H7     IT = 15 µm</c:v>
                </c:pt>
                <c:pt idx="1">
                  <c:v>Arbre g6     IT = 9 µm</c:v>
                </c:pt>
              </c:strCache>
            </c:strRef>
          </c:cat>
          <c:val>
            <c:numRef>
              <c:f>Calculateur!$AI$2:$AI$3</c:f>
              <c:numCache>
                <c:formatCode>General</c:formatCode>
                <c:ptCount val="2"/>
                <c:pt idx="0">
                  <c:v>0</c:v>
                </c:pt>
                <c:pt idx="1">
                  <c:v>-9</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7-2098-4204-B52A-E9F344B88030}"/>
            </c:ext>
          </c:extLst>
        </c:ser>
        <c:dLbls>
          <c:showLegendKey val="0"/>
          <c:showVal val="0"/>
          <c:showCatName val="0"/>
          <c:showSerName val="0"/>
          <c:showPercent val="0"/>
          <c:showBubbleSize val="0"/>
        </c:dLbls>
        <c:gapWidth val="90"/>
        <c:overlap val="100"/>
        <c:axId val="10"/>
        <c:axId val="100"/>
      </c:barChart>
      <c:catAx>
        <c:axId val="10"/>
        <c:scaling>
          <c:orientation val="minMax"/>
        </c:scaling>
        <c:delete val="0"/>
        <c:axPos val="b"/>
        <c:numFmt formatCode="General" sourceLinked="1"/>
        <c:majorTickMark val="none"/>
        <c:minorTickMark val="none"/>
        <c:tickLblPos val="low"/>
        <c:spPr>
          <a:ln w="25400">
            <a:solidFill>
              <a:srgbClr val="C00000"/>
            </a:solidFill>
            <a:prstDash val="dashDot"/>
          </a:ln>
        </c:spPr>
        <c:crossAx val="100"/>
        <c:crosses val="autoZero"/>
        <c:auto val="1"/>
        <c:lblAlgn val="ctr"/>
        <c:lblOffset val="100"/>
        <c:noMultiLvlLbl val="1"/>
      </c:catAx>
      <c:valAx>
        <c:axId val="100"/>
        <c:scaling>
          <c:orientation val="minMax"/>
        </c:scaling>
        <c:delete val="0"/>
        <c:axPos val="l"/>
        <c:title>
          <c:tx>
            <c:rich>
              <a:bodyPr/>
              <a:lstStyle/>
              <a:p>
                <a:pPr>
                  <a:defRPr/>
                </a:pPr>
                <a:r>
                  <a:rPr lang="fr-FR"/>
                  <a:t>Ecart / cote nominale  (µm)</a:t>
                </a:r>
              </a:p>
            </c:rich>
          </c:tx>
          <c:layout>
            <c:manualLayout>
              <c:xMode val="edge"/>
              <c:yMode val="edge"/>
              <c:x val="8.8847736625514401E-2"/>
              <c:y val="0.33167270531400966"/>
            </c:manualLayout>
          </c:layout>
          <c:overlay val="1"/>
          <c:spPr>
            <a:solidFill>
              <a:schemeClr val="bg1">
                <a:lumMod val="95000"/>
              </a:schemeClr>
            </a:solidFill>
          </c:spPr>
        </c:title>
        <c:numFmt formatCode="General"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title>
      <c:tx>
        <c:strRef>
          <c:f>'Calculateur manuel'!$AA$5</c:f>
          <c:strCache>
            <c:ptCount val="1"/>
            <c:pt idx="0">
              <c:v>50 mm     jeu 20 a 135 µm</c:v>
            </c:pt>
          </c:strCache>
        </c:strRef>
      </c:tx>
      <c:overlay val="1"/>
    </c:title>
    <c:autoTitleDeleted val="0"/>
    <c:plotArea>
      <c:layout/>
      <c:barChart>
        <c:barDir val="col"/>
        <c:grouping val="stacked"/>
        <c:varyColors val="0"/>
        <c:ser>
          <c:idx val="0"/>
          <c:order val="0"/>
          <c:tx>
            <c:v>Alesage base+</c:v>
          </c:tx>
          <c:spPr>
            <a:noFill/>
            <a:ln>
              <a:noFill/>
              <a:prstDash val="solid"/>
            </a:ln>
          </c:spPr>
          <c:invertIfNegative val="1"/>
          <c:cat>
            <c:strRef>
              <c:f>'Calculateur manuel'!$AA$2:$AA$3</c:f>
              <c:strCache>
                <c:ptCount val="2"/>
                <c:pt idx="0">
                  <c:v>Alesage     IT = 90 µm</c:v>
                </c:pt>
                <c:pt idx="1">
                  <c:v>Arbre     IT = 25 µm</c:v>
                </c:pt>
              </c:strCache>
            </c:strRef>
          </c:cat>
          <c:val>
            <c:numRef>
              <c:f>'Calculateur manuel'!$AB$2:$AB$3</c:f>
              <c:numCache>
                <c:formatCode>General</c:formatCode>
                <c:ptCount val="2"/>
                <c:pt idx="0">
                  <c:v>10</c:v>
                </c:pt>
                <c:pt idx="1">
                  <c:v>0</c:v>
                </c:pt>
              </c:numCache>
            </c:numRef>
          </c:val>
          <c:extLst>
            <c:ext xmlns:c16="http://schemas.microsoft.com/office/drawing/2014/chart" uri="{C3380CC4-5D6E-409C-BE32-E72D297353CC}">
              <c16:uniqueId val="{00000000-2D44-4C97-BFCC-A9E8A5EBB0A5}"/>
            </c:ext>
          </c:extLst>
        </c:ser>
        <c:ser>
          <c:idx val="1"/>
          <c:order val="1"/>
          <c:tx>
            <c:v>Alesage</c:v>
          </c:tx>
          <c:spPr>
            <a:solidFill>
              <a:srgbClr val="2E75B6"/>
            </a:solidFill>
            <a:ln w="9525">
              <a:solidFill>
                <a:srgbClr val="404040"/>
              </a:solidFill>
              <a:prstDash val="solid"/>
            </a:ln>
          </c:spPr>
          <c:invertIfNegative val="1"/>
          <c:cat>
            <c:strRef>
              <c:f>'Calculateur manuel'!$AA$2:$AA$3</c:f>
              <c:strCache>
                <c:ptCount val="2"/>
                <c:pt idx="0">
                  <c:v>Alesage     IT = 90 µm</c:v>
                </c:pt>
                <c:pt idx="1">
                  <c:v>Arbre     IT = 25 µm</c:v>
                </c:pt>
              </c:strCache>
            </c:strRef>
          </c:cat>
          <c:val>
            <c:numRef>
              <c:f>'Calculateur manuel'!$AC$2:$AC$3</c:f>
              <c:numCache>
                <c:formatCode>General</c:formatCode>
                <c:ptCount val="2"/>
                <c:pt idx="0">
                  <c:v>90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1-2D44-4C97-BFCC-A9E8A5EBB0A5}"/>
            </c:ext>
          </c:extLst>
        </c:ser>
        <c:ser>
          <c:idx val="2"/>
          <c:order val="2"/>
          <c:tx>
            <c:v>Alesage base-</c:v>
          </c:tx>
          <c:spPr>
            <a:noFill/>
            <a:ln>
              <a:noFill/>
              <a:prstDash val="solid"/>
            </a:ln>
          </c:spPr>
          <c:invertIfNegative val="1"/>
          <c:cat>
            <c:strRef>
              <c:f>'Calculateur manuel'!$AA$2:$AA$3</c:f>
              <c:strCache>
                <c:ptCount val="2"/>
                <c:pt idx="0">
                  <c:v>Alesage     IT = 90 µm</c:v>
                </c:pt>
                <c:pt idx="1">
                  <c:v>Arbre     IT = 25 µm</c:v>
                </c:pt>
              </c:strCache>
            </c:strRef>
          </c:cat>
          <c:val>
            <c:numRef>
              <c:f>'Calculateur manuel'!$AD$2:$AD$3</c:f>
              <c:numCache>
                <c:formatCode>General</c:formatCode>
                <c:ptCount val="2"/>
                <c:pt idx="0">
                  <c:v>0</c:v>
                </c:pt>
                <c:pt idx="1">
                  <c:v>0</c:v>
                </c:pt>
              </c:numCache>
            </c:numRef>
          </c:val>
          <c:extLst>
            <c:ext xmlns:c16="http://schemas.microsoft.com/office/drawing/2014/chart" uri="{C3380CC4-5D6E-409C-BE32-E72D297353CC}">
              <c16:uniqueId val="{00000002-2D44-4C97-BFCC-A9E8A5EBB0A5}"/>
            </c:ext>
          </c:extLst>
        </c:ser>
        <c:ser>
          <c:idx val="3"/>
          <c:order val="3"/>
          <c:tx>
            <c:v>Alesage </c:v>
          </c:tx>
          <c:spPr>
            <a:solidFill>
              <a:srgbClr val="2E75B6"/>
            </a:solidFill>
            <a:ln w="9525">
              <a:solidFill>
                <a:srgbClr val="404040"/>
              </a:solidFill>
              <a:prstDash val="solid"/>
            </a:ln>
          </c:spPr>
          <c:invertIfNegative val="1"/>
          <c:cat>
            <c:strRef>
              <c:f>'Calculateur manuel'!$AA$2:$AA$3</c:f>
              <c:strCache>
                <c:ptCount val="2"/>
                <c:pt idx="0">
                  <c:v>Alesage     IT = 90 µm</c:v>
                </c:pt>
                <c:pt idx="1">
                  <c:v>Arbre     IT = 25 µm</c:v>
                </c:pt>
              </c:strCache>
            </c:strRef>
          </c:cat>
          <c:val>
            <c:numRef>
              <c:f>'Calculateur manuel'!$AE$2:$AE$3</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3-2D44-4C97-BFCC-A9E8A5EBB0A5}"/>
            </c:ext>
          </c:extLst>
        </c:ser>
        <c:ser>
          <c:idx val="4"/>
          <c:order val="4"/>
          <c:tx>
            <c:v>Arbre base+</c:v>
          </c:tx>
          <c:spPr>
            <a:noFill/>
            <a:ln>
              <a:noFill/>
              <a:prstDash val="solid"/>
            </a:ln>
          </c:spPr>
          <c:invertIfNegative val="1"/>
          <c:cat>
            <c:strRef>
              <c:f>'Calculateur manuel'!$AA$2:$AA$3</c:f>
              <c:strCache>
                <c:ptCount val="2"/>
                <c:pt idx="0">
                  <c:v>Alesage     IT = 90 µm</c:v>
                </c:pt>
                <c:pt idx="1">
                  <c:v>Arbre     IT = 25 µm</c:v>
                </c:pt>
              </c:strCache>
            </c:strRef>
          </c:cat>
          <c:val>
            <c:numRef>
              <c:f>'Calculateur manuel'!$AF$2:$AF$3</c:f>
              <c:numCache>
                <c:formatCode>General</c:formatCode>
                <c:ptCount val="2"/>
                <c:pt idx="0">
                  <c:v>0</c:v>
                </c:pt>
                <c:pt idx="1">
                  <c:v>0</c:v>
                </c:pt>
              </c:numCache>
            </c:numRef>
          </c:val>
          <c:extLst>
            <c:ext xmlns:c16="http://schemas.microsoft.com/office/drawing/2014/chart" uri="{C3380CC4-5D6E-409C-BE32-E72D297353CC}">
              <c16:uniqueId val="{00000004-2D44-4C97-BFCC-A9E8A5EBB0A5}"/>
            </c:ext>
          </c:extLst>
        </c:ser>
        <c:ser>
          <c:idx val="5"/>
          <c:order val="5"/>
          <c:tx>
            <c:v>Arbre</c:v>
          </c:tx>
          <c:spPr>
            <a:solidFill>
              <a:srgbClr val="ED7D31"/>
            </a:solidFill>
            <a:ln w="9525">
              <a:solidFill>
                <a:srgbClr val="404040"/>
              </a:solidFill>
              <a:prstDash val="solid"/>
            </a:ln>
          </c:spPr>
          <c:invertIfNegative val="1"/>
          <c:cat>
            <c:strRef>
              <c:f>'Calculateur manuel'!$AA$2:$AA$3</c:f>
              <c:strCache>
                <c:ptCount val="2"/>
                <c:pt idx="0">
                  <c:v>Alesage     IT = 90 µm</c:v>
                </c:pt>
                <c:pt idx="1">
                  <c:v>Arbre     IT = 25 µm</c:v>
                </c:pt>
              </c:strCache>
            </c:strRef>
          </c:cat>
          <c:val>
            <c:numRef>
              <c:f>'Calculateur manuel'!$AG$2:$AG$3</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5-2D44-4C97-BFCC-A9E8A5EBB0A5}"/>
            </c:ext>
          </c:extLst>
        </c:ser>
        <c:ser>
          <c:idx val="6"/>
          <c:order val="6"/>
          <c:tx>
            <c:v>Arbre base-</c:v>
          </c:tx>
          <c:spPr>
            <a:noFill/>
            <a:ln>
              <a:noFill/>
              <a:prstDash val="solid"/>
            </a:ln>
          </c:spPr>
          <c:invertIfNegative val="1"/>
          <c:cat>
            <c:strRef>
              <c:f>'Calculateur manuel'!$AA$2:$AA$3</c:f>
              <c:strCache>
                <c:ptCount val="2"/>
                <c:pt idx="0">
                  <c:v>Alesage     IT = 90 µm</c:v>
                </c:pt>
                <c:pt idx="1">
                  <c:v>Arbre     IT = 25 µm</c:v>
                </c:pt>
              </c:strCache>
            </c:strRef>
          </c:cat>
          <c:val>
            <c:numRef>
              <c:f>'Calculateur manuel'!$AH$2:$AH$3</c:f>
              <c:numCache>
                <c:formatCode>General</c:formatCode>
                <c:ptCount val="2"/>
                <c:pt idx="0">
                  <c:v>0</c:v>
                </c:pt>
                <c:pt idx="1">
                  <c:v>-10</c:v>
                </c:pt>
              </c:numCache>
            </c:numRef>
          </c:val>
          <c:extLst>
            <c:ext xmlns:c16="http://schemas.microsoft.com/office/drawing/2014/chart" uri="{C3380CC4-5D6E-409C-BE32-E72D297353CC}">
              <c16:uniqueId val="{00000006-2D44-4C97-BFCC-A9E8A5EBB0A5}"/>
            </c:ext>
          </c:extLst>
        </c:ser>
        <c:ser>
          <c:idx val="7"/>
          <c:order val="7"/>
          <c:tx>
            <c:v>Arbre </c:v>
          </c:tx>
          <c:spPr>
            <a:solidFill>
              <a:srgbClr val="ED7D31"/>
            </a:solidFill>
            <a:ln w="9525">
              <a:solidFill>
                <a:srgbClr val="404040"/>
              </a:solidFill>
              <a:prstDash val="solid"/>
            </a:ln>
          </c:spPr>
          <c:invertIfNegative val="1"/>
          <c:cat>
            <c:strRef>
              <c:f>'Calculateur manuel'!$AA$2:$AA$3</c:f>
              <c:strCache>
                <c:ptCount val="2"/>
                <c:pt idx="0">
                  <c:v>Alesage     IT = 90 µm</c:v>
                </c:pt>
                <c:pt idx="1">
                  <c:v>Arbre     IT = 25 µm</c:v>
                </c:pt>
              </c:strCache>
            </c:strRef>
          </c:cat>
          <c:val>
            <c:numRef>
              <c:f>'Calculateur manuel'!$AI$2:$AI$3</c:f>
              <c:numCache>
                <c:formatCode>General</c:formatCode>
                <c:ptCount val="2"/>
                <c:pt idx="0">
                  <c:v>0</c:v>
                </c:pt>
                <c:pt idx="1">
                  <c:v>-25</c:v>
                </c:pt>
              </c:numCache>
            </c:numRef>
          </c:val>
          <c:extLst>
            <c:ext xmlns:c14="http://schemas.microsoft.com/office/drawing/2007/8/2/chart" uri="{6F2FDCE9-48DA-4B69-8628-5D25D57E5C99}">
              <c14:invertSolidFillFmt>
                <c14:spPr xmlns:c14="http://schemas.microsoft.com/office/drawing/2007/8/2/chart">
                  <a:solidFill>
                    <a:srgbClr val="FFFFFF"/>
                  </a:solidFill>
                  <a:ln w="9525">
                    <a:solidFill>
                      <a:srgbClr val="404040"/>
                    </a:solidFill>
                    <a:prstDash val="solid"/>
                  </a:ln>
                </c14:spPr>
              </c14:invertSolidFillFmt>
            </c:ext>
            <c:ext xmlns:c16="http://schemas.microsoft.com/office/drawing/2014/chart" uri="{C3380CC4-5D6E-409C-BE32-E72D297353CC}">
              <c16:uniqueId val="{00000007-2D44-4C97-BFCC-A9E8A5EBB0A5}"/>
            </c:ext>
          </c:extLst>
        </c:ser>
        <c:dLbls>
          <c:showLegendKey val="0"/>
          <c:showVal val="0"/>
          <c:showCatName val="0"/>
          <c:showSerName val="0"/>
          <c:showPercent val="0"/>
          <c:showBubbleSize val="0"/>
        </c:dLbls>
        <c:gapWidth val="90"/>
        <c:overlap val="100"/>
        <c:axId val="10"/>
        <c:axId val="100"/>
      </c:barChart>
      <c:catAx>
        <c:axId val="10"/>
        <c:scaling>
          <c:orientation val="minMax"/>
        </c:scaling>
        <c:delete val="0"/>
        <c:axPos val="b"/>
        <c:numFmt formatCode="General" sourceLinked="1"/>
        <c:majorTickMark val="none"/>
        <c:minorTickMark val="none"/>
        <c:tickLblPos val="low"/>
        <c:spPr>
          <a:ln w="25400">
            <a:solidFill>
              <a:srgbClr val="C00000"/>
            </a:solidFill>
            <a:prstDash val="dashDot"/>
          </a:ln>
        </c:spPr>
        <c:crossAx val="100"/>
        <c:crosses val="autoZero"/>
        <c:auto val="1"/>
        <c:lblAlgn val="ctr"/>
        <c:lblOffset val="100"/>
        <c:noMultiLvlLbl val="1"/>
      </c:catAx>
      <c:valAx>
        <c:axId val="100"/>
        <c:scaling>
          <c:orientation val="minMax"/>
        </c:scaling>
        <c:delete val="0"/>
        <c:axPos val="l"/>
        <c:title>
          <c:tx>
            <c:rich>
              <a:bodyPr/>
              <a:lstStyle/>
              <a:p>
                <a:pPr>
                  <a:defRPr/>
                </a:pPr>
                <a:r>
                  <a:rPr lang="fr-FR"/>
                  <a:t>Ecart / cote nominale  (µm)</a:t>
                </a:r>
              </a:p>
            </c:rich>
          </c:tx>
          <c:layout>
            <c:manualLayout>
              <c:xMode val="edge"/>
              <c:yMode val="edge"/>
              <c:x val="8.3621399176954728E-2"/>
              <c:y val="0.25804951690821254"/>
            </c:manualLayout>
          </c:layout>
          <c:overlay val="1"/>
          <c:spPr>
            <a:solidFill>
              <a:schemeClr val="bg1">
                <a:lumMod val="95000"/>
              </a:schemeClr>
            </a:solidFill>
          </c:spPr>
        </c:title>
        <c:numFmt formatCode="General"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oneCellAnchor>
    <xdr:from>
      <xdr:col>8</xdr:col>
      <xdr:colOff>0</xdr:colOff>
      <xdr:row>1</xdr:row>
      <xdr:rowOff>0</xdr:rowOff>
    </xdr:from>
    <xdr:ext cx="4860000" cy="414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16</xdr:col>
      <xdr:colOff>249979</xdr:colOff>
      <xdr:row>0</xdr:row>
      <xdr:rowOff>162245</xdr:rowOff>
    </xdr:from>
    <xdr:to>
      <xdr:col>27</xdr:col>
      <xdr:colOff>360716</xdr:colOff>
      <xdr:row>28</xdr:row>
      <xdr:rowOff>76747</xdr:rowOff>
    </xdr:to>
    <xdr:pic>
      <xdr:nvPicPr>
        <xdr:cNvPr id="6" name="Image 5">
          <a:extLst>
            <a:ext uri="{FF2B5EF4-FFF2-40B4-BE49-F238E27FC236}">
              <a16:creationId xmlns:a16="http://schemas.microsoft.com/office/drawing/2014/main" id="{343FC8CA-81A7-7C82-A118-C3383951941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84431" y="162245"/>
          <a:ext cx="6985183" cy="52561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0</xdr:colOff>
      <xdr:row>1</xdr:row>
      <xdr:rowOff>0</xdr:rowOff>
    </xdr:from>
    <xdr:ext cx="4860000" cy="41400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17</xdr:col>
      <xdr:colOff>493381</xdr:colOff>
      <xdr:row>1</xdr:row>
      <xdr:rowOff>67021</xdr:rowOff>
    </xdr:from>
    <xdr:to>
      <xdr:col>29</xdr:col>
      <xdr:colOff>47174</xdr:colOff>
      <xdr:row>29</xdr:row>
      <xdr:rowOff>6578</xdr:rowOff>
    </xdr:to>
    <xdr:pic>
      <xdr:nvPicPr>
        <xdr:cNvPr id="4" name="Image 3">
          <a:extLst>
            <a:ext uri="{FF2B5EF4-FFF2-40B4-BE49-F238E27FC236}">
              <a16:creationId xmlns:a16="http://schemas.microsoft.com/office/drawing/2014/main" id="{2139777D-4BD7-06E6-D2C9-9702A2555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511988" y="251217"/>
          <a:ext cx="7132130" cy="53667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52627</xdr:colOff>
      <xdr:row>0</xdr:row>
      <xdr:rowOff>118410</xdr:rowOff>
    </xdr:from>
    <xdr:to>
      <xdr:col>27</xdr:col>
      <xdr:colOff>355558</xdr:colOff>
      <xdr:row>36</xdr:row>
      <xdr:rowOff>18795</xdr:rowOff>
    </xdr:to>
    <xdr:pic>
      <xdr:nvPicPr>
        <xdr:cNvPr id="2" name="Image 1">
          <a:extLst>
            <a:ext uri="{FF2B5EF4-FFF2-40B4-BE49-F238E27FC236}">
              <a16:creationId xmlns:a16="http://schemas.microsoft.com/office/drawing/2014/main" id="{485C313D-C1E2-423D-8AC4-849C4BCB3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4256" y="118410"/>
          <a:ext cx="8488361" cy="719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187955</xdr:colOff>
      <xdr:row>0</xdr:row>
      <xdr:rowOff>159763</xdr:rowOff>
    </xdr:from>
    <xdr:to>
      <xdr:col>40</xdr:col>
      <xdr:colOff>613911</xdr:colOff>
      <xdr:row>35</xdr:row>
      <xdr:rowOff>187956</xdr:rowOff>
    </xdr:to>
    <xdr:pic>
      <xdr:nvPicPr>
        <xdr:cNvPr id="3" name="Image 2">
          <a:extLst>
            <a:ext uri="{FF2B5EF4-FFF2-40B4-BE49-F238E27FC236}">
              <a16:creationId xmlns:a16="http://schemas.microsoft.com/office/drawing/2014/main" id="{B188DEE9-7D88-4E0F-88F8-6963B72784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524662" y="159763"/>
          <a:ext cx="7981738" cy="71234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111833</xdr:rowOff>
    </xdr:from>
    <xdr:to>
      <xdr:col>9</xdr:col>
      <xdr:colOff>39470</xdr:colOff>
      <xdr:row>20</xdr:row>
      <xdr:rowOff>132462</xdr:rowOff>
    </xdr:to>
    <xdr:pic>
      <xdr:nvPicPr>
        <xdr:cNvPr id="9" name="Image 8">
          <a:extLst>
            <a:ext uri="{FF2B5EF4-FFF2-40B4-BE49-F238E27FC236}">
              <a16:creationId xmlns:a16="http://schemas.microsoft.com/office/drawing/2014/main" id="{A4BE4EB3-CC01-E872-473C-C5338A1F72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9410" y="664420"/>
          <a:ext cx="6354751" cy="315195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13156</xdr:colOff>
      <xdr:row>3</xdr:row>
      <xdr:rowOff>94747</xdr:rowOff>
    </xdr:from>
    <xdr:to>
      <xdr:col>22</xdr:col>
      <xdr:colOff>282873</xdr:colOff>
      <xdr:row>20</xdr:row>
      <xdr:rowOff>126614</xdr:rowOff>
    </xdr:to>
    <xdr:pic>
      <xdr:nvPicPr>
        <xdr:cNvPr id="11" name="Image 10">
          <a:extLst>
            <a:ext uri="{FF2B5EF4-FFF2-40B4-BE49-F238E27FC236}">
              <a16:creationId xmlns:a16="http://schemas.microsoft.com/office/drawing/2014/main" id="{709A4820-3737-94EC-4704-A5326CDA21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07257" y="647334"/>
          <a:ext cx="9742638" cy="3163194"/>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587671</xdr:colOff>
      <xdr:row>1</xdr:row>
      <xdr:rowOff>65783</xdr:rowOff>
    </xdr:from>
    <xdr:to>
      <xdr:col>15</xdr:col>
      <xdr:colOff>46049</xdr:colOff>
      <xdr:row>17</xdr:row>
      <xdr:rowOff>100889</xdr:rowOff>
    </xdr:to>
    <xdr:pic>
      <xdr:nvPicPr>
        <xdr:cNvPr id="3" name="Imag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stretch>
          <a:fillRect/>
        </a:stretch>
      </xdr:blipFill>
      <xdr:spPr>
        <a:xfrm>
          <a:off x="9218554" y="322341"/>
          <a:ext cx="6332824" cy="3751912"/>
        </a:xfrm>
        <a:prstGeom prst="rect">
          <a:avLst/>
        </a:prstGeom>
        <a:ln>
          <a:prstDash val="soli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DataHoles" displayName="TableDataHoles" ref="A1:E3631" totalsRowShown="0">
  <autoFilter ref="A1:E3631" xr:uid="{00000000-0009-0000-0100-000001000000}"/>
  <tableColumns count="5">
    <tableColumn id="1" xr3:uid="{00000000-0010-0000-0000-000001000000}" name="Classe"/>
    <tableColumn id="2" xr3:uid="{00000000-0010-0000-0000-000002000000}" name="Min (mm, exclu)"/>
    <tableColumn id="3" xr3:uid="{00000000-0010-0000-0000-000003000000}" name="Max (mm, inclus)"/>
    <tableColumn id="4" xr3:uid="{00000000-0010-0000-0000-000004000000}" name="ES (µm)"/>
    <tableColumn id="5" xr3:uid="{00000000-0010-0000-0000-000005000000}" name="EI (µm)"/>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DataShafts" displayName="TableDataShafts" ref="A1:E3741" totalsRowShown="0">
  <autoFilter ref="A1:E3741" xr:uid="{00000000-0009-0000-0100-000002000000}"/>
  <tableColumns count="5">
    <tableColumn id="1" xr3:uid="{00000000-0010-0000-0100-000001000000}" name="Classe"/>
    <tableColumn id="2" xr3:uid="{00000000-0010-0000-0100-000002000000}" name="Min (mm, exclu)"/>
    <tableColumn id="3" xr3:uid="{00000000-0010-0000-0100-000003000000}" name="Max (mm, inclus)"/>
    <tableColumn id="4" xr3:uid="{00000000-0010-0000-0100-000004000000}" name="es (µm)"/>
    <tableColumn id="5" xr3:uid="{00000000-0010-0000-0100-000005000000}" name="ei (µm)"/>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I26"/>
  <sheetViews>
    <sheetView showGridLines="0" tabSelected="1" zoomScaleNormal="100" workbookViewId="0">
      <selection activeCell="C6" sqref="C6"/>
    </sheetView>
  </sheetViews>
  <sheetFormatPr baseColWidth="10" defaultColWidth="8.6328125" defaultRowHeight="14.5" x14ac:dyDescent="0.35"/>
  <cols>
    <col min="1" max="1" width="4" customWidth="1"/>
    <col min="2" max="2" width="30" customWidth="1"/>
    <col min="3" max="3" width="16" customWidth="1"/>
    <col min="4" max="4" width="4" customWidth="1"/>
    <col min="5" max="5" width="30" customWidth="1"/>
    <col min="6" max="6" width="18" customWidth="1"/>
    <col min="7" max="7" width="4" customWidth="1"/>
    <col min="8" max="8" width="5.90625" customWidth="1"/>
  </cols>
  <sheetData>
    <row r="1" spans="2:35" x14ac:dyDescent="0.35">
      <c r="AA1" s="78" t="s">
        <v>641</v>
      </c>
      <c r="AB1" s="78" t="s">
        <v>642</v>
      </c>
      <c r="AC1" s="78" t="s">
        <v>643</v>
      </c>
      <c r="AD1" s="78" t="s">
        <v>644</v>
      </c>
      <c r="AE1" s="78" t="s">
        <v>645</v>
      </c>
      <c r="AF1" s="78" t="s">
        <v>646</v>
      </c>
      <c r="AG1" s="78" t="s">
        <v>647</v>
      </c>
      <c r="AH1" s="78" t="s">
        <v>648</v>
      </c>
      <c r="AI1" s="78" t="s">
        <v>649</v>
      </c>
    </row>
    <row r="2" spans="2:35" ht="27.75" customHeight="1" x14ac:dyDescent="0.35">
      <c r="B2" s="107" t="s">
        <v>1190</v>
      </c>
      <c r="C2" s="102"/>
      <c r="D2" s="102"/>
      <c r="E2" s="102"/>
      <c r="F2" s="102"/>
      <c r="AA2" s="78" t="str">
        <f>IF($H$5=0,"Alesage : N/D","Alesage "&amp;$C$6&amp;"     IT = "&amp;$C$12&amp;" µm")</f>
        <v>Alesage H7     IT = 15 µm</v>
      </c>
      <c r="AB2" s="78">
        <f>IF(OR($C$10="N/D",$C$11="N/D"),0,MAX($C$11,0))</f>
        <v>0</v>
      </c>
      <c r="AC2" s="78">
        <f>IF(OR($C$10="N/D",$C$11="N/D"),0,MAX($C$10,0)-MAX($C$11,0))</f>
        <v>15</v>
      </c>
      <c r="AD2" s="78">
        <f>IF(OR($C$10="N/D",$C$11="N/D"),0,MIN($C$10,0))</f>
        <v>0</v>
      </c>
      <c r="AE2" s="78">
        <f>IF(OR($C$10="N/D",$C$11="N/D"),0,MIN($C$11,0)-MIN($C$10,0))</f>
        <v>0</v>
      </c>
      <c r="AF2" s="78">
        <v>0</v>
      </c>
      <c r="AG2" s="78">
        <v>0</v>
      </c>
      <c r="AH2" s="78">
        <v>0</v>
      </c>
      <c r="AI2" s="78">
        <v>0</v>
      </c>
    </row>
    <row r="3" spans="2:35" x14ac:dyDescent="0.35">
      <c r="B3" s="109"/>
      <c r="C3" s="102"/>
      <c r="D3" s="102"/>
      <c r="E3" s="102"/>
      <c r="F3" s="102"/>
      <c r="AA3" s="78" t="str">
        <f>IF($H$6=0,"Arbre : N/D","Arbre "&amp;$C$7&amp;"     IT = "&amp;$F$12&amp;" µm")</f>
        <v>Arbre g6     IT = 9 µm</v>
      </c>
      <c r="AB3" s="78">
        <v>0</v>
      </c>
      <c r="AC3" s="78">
        <v>0</v>
      </c>
      <c r="AD3" s="78">
        <v>0</v>
      </c>
      <c r="AE3" s="78">
        <v>0</v>
      </c>
      <c r="AF3" s="78">
        <f>IF(OR($F$10="N/D",$F$11="N/D"),0,MAX($F$11,0))</f>
        <v>0</v>
      </c>
      <c r="AG3" s="78">
        <f>IF(OR($F$10="N/D",$F$11="N/D"),0,MAX($F$10,0)-MAX($F$11,0))</f>
        <v>0</v>
      </c>
      <c r="AH3" s="78">
        <f>IF(OR($F$10="N/D",$F$11="N/D"),0,MIN($F$10,0))</f>
        <v>-5</v>
      </c>
      <c r="AI3" s="78">
        <f>IF(OR($F$10="N/D",$F$11="N/D"),0,MIN($F$11,0)-MIN($F$10,0))</f>
        <v>-9</v>
      </c>
    </row>
    <row r="4" spans="2:35" x14ac:dyDescent="0.35">
      <c r="B4" s="101" t="s">
        <v>650</v>
      </c>
      <c r="C4" s="102"/>
      <c r="D4" s="102"/>
      <c r="E4" s="102"/>
      <c r="F4" s="102"/>
    </row>
    <row r="5" spans="2:35" x14ac:dyDescent="0.35">
      <c r="B5" s="2" t="s">
        <v>651</v>
      </c>
      <c r="C5" s="3">
        <v>10</v>
      </c>
      <c r="E5" s="52" t="s">
        <v>1174</v>
      </c>
      <c r="H5" s="4">
        <f>SUMPRODUCT(EXACT(Data_Holes!$A$2:$A$6000,$C$6)*($C$5&gt;Data_Holes!$B$2:$B$6000)*($C$5&lt;=Data_Holes!$C$2:$C$6000))</f>
        <v>1</v>
      </c>
      <c r="AA5" s="78" t="str">
        <f>IF(OR($H$5=0,$H$6=0),"Ajustement indisponible pour cette dimension",$C$19&amp;"     "&amp;IF($H$8&gt;=0,"jeu "&amp;$H$8&amp;" a "&amp;$H$9&amp;" µm",IF($H$9&lt;=0,"serrage "&amp;-$H$9&amp;" a "&amp;-$H$8&amp;" µm","transition : jeu maxi "&amp;$H$9&amp;" µm / serrage maxi "&amp;-$H$8&amp;" µm")))</f>
        <v>10 H7/g6     jeu 5 a 29 µm</v>
      </c>
      <c r="AB5" s="78"/>
      <c r="AC5" s="78"/>
      <c r="AD5" s="78"/>
      <c r="AE5" s="78"/>
      <c r="AF5" s="78"/>
      <c r="AG5" s="78"/>
      <c r="AH5" s="78"/>
      <c r="AI5" s="78"/>
    </row>
    <row r="6" spans="2:35" x14ac:dyDescent="0.35">
      <c r="B6" s="53" t="s">
        <v>652</v>
      </c>
      <c r="C6" s="3" t="s">
        <v>70</v>
      </c>
      <c r="E6" s="52" t="s">
        <v>653</v>
      </c>
      <c r="H6" s="4">
        <f>SUMPRODUCT(EXACT(Data_Shafts!$A$2:$A$6000,$C$7)*($C$5&gt;Data_Shafts!$B$2:$B$6000)*($C$5&lt;=Data_Shafts!$C$2:$C$6000))</f>
        <v>1</v>
      </c>
    </row>
    <row r="7" spans="2:35" x14ac:dyDescent="0.35">
      <c r="B7" s="53" t="s">
        <v>654</v>
      </c>
      <c r="C7" s="3" t="s">
        <v>432</v>
      </c>
      <c r="E7" s="52" t="s">
        <v>1173</v>
      </c>
    </row>
    <row r="8" spans="2:35" x14ac:dyDescent="0.35">
      <c r="B8" s="110"/>
      <c r="C8" s="102"/>
      <c r="D8" s="102"/>
      <c r="E8" s="102"/>
      <c r="F8" s="102"/>
      <c r="H8" s="4">
        <f>IF(OR($H$5=0,$H$6=0),"N/D",$C$11-$F$10)</f>
        <v>5</v>
      </c>
    </row>
    <row r="9" spans="2:35" x14ac:dyDescent="0.35">
      <c r="B9" s="101" t="s">
        <v>655</v>
      </c>
      <c r="C9" s="102"/>
      <c r="E9" s="101" t="s">
        <v>656</v>
      </c>
      <c r="F9" s="102"/>
      <c r="H9" s="4">
        <f>IF(OR($H$5=0,$H$6=0),"N/D",$C$10-$F$11)</f>
        <v>29</v>
      </c>
    </row>
    <row r="10" spans="2:35" x14ac:dyDescent="0.35">
      <c r="B10" s="54" t="s">
        <v>657</v>
      </c>
      <c r="C10" s="6">
        <f>IF($H$5=0,"N/D",SUMPRODUCT(EXACT(Data_Holes!$A$2:$A$6000,$C$6)*($C$5&gt;Data_Holes!$B$2:$B$6000)*($C$5&lt;=Data_Holes!$C$2:$C$6000)*Data_Holes!$D$2:$D$6000))</f>
        <v>15</v>
      </c>
      <c r="E10" s="54" t="s">
        <v>658</v>
      </c>
      <c r="F10" s="6">
        <f>IF($H$6=0,"N/D",SUMPRODUCT(EXACT(Data_Shafts!$A$2:$A$6000,$C$7)*($C$5&gt;Data_Shafts!$B$2:$B$6000)*($C$5&lt;=Data_Shafts!$C$2:$C$6000)*Data_Shafts!$D$2:$D$6000))</f>
        <v>-5</v>
      </c>
    </row>
    <row r="11" spans="2:35" x14ac:dyDescent="0.35">
      <c r="B11" s="54" t="s">
        <v>659</v>
      </c>
      <c r="C11" s="6">
        <f>IF($H$5=0,"N/D",SUMPRODUCT(EXACT(Data_Holes!$A$2:$A$6000,$C$6)*($C$5&gt;Data_Holes!$B$2:$B$6000)*($C$5&lt;=Data_Holes!$C$2:$C$6000)*Data_Holes!$E$2:$E$6000))</f>
        <v>0</v>
      </c>
      <c r="E11" s="54" t="s">
        <v>660</v>
      </c>
      <c r="F11" s="6">
        <f>IF($H$6=0,"N/D",SUMPRODUCT(EXACT(Data_Shafts!$A$2:$A$6000,$C$7)*($C$5&gt;Data_Shafts!$B$2:$B$6000)*($C$5&lt;=Data_Shafts!$C$2:$C$6000)*Data_Shafts!$E$2:$E$6000))</f>
        <v>-14</v>
      </c>
    </row>
    <row r="12" spans="2:35" x14ac:dyDescent="0.35">
      <c r="B12" s="54" t="s">
        <v>661</v>
      </c>
      <c r="C12" s="6">
        <f>IF(OR($C$10="N/D",$C$11="N/D"),"N/D",$C$10-$C$11)</f>
        <v>15</v>
      </c>
      <c r="E12" s="54" t="s">
        <v>661</v>
      </c>
      <c r="F12" s="6">
        <f>IF(OR($F$10="N/D",$F$11="N/D"),"N/D",$F$10-$F$11)</f>
        <v>9</v>
      </c>
    </row>
    <row r="13" spans="2:35" x14ac:dyDescent="0.35">
      <c r="B13" s="5" t="s">
        <v>662</v>
      </c>
      <c r="C13" s="6">
        <f>IF($C$10="N/D","N/D",$C$5+$C$10/1000)</f>
        <v>10.015000000000001</v>
      </c>
      <c r="E13" s="5" t="s">
        <v>662</v>
      </c>
      <c r="F13" s="6">
        <f>IF($F$10="N/D","N/D",$C$5+$F$10/1000)</f>
        <v>9.9949999999999992</v>
      </c>
    </row>
    <row r="14" spans="2:35" x14ac:dyDescent="0.35">
      <c r="B14" s="5" t="s">
        <v>663</v>
      </c>
      <c r="C14" s="6">
        <f>IF($C$11="N/D","N/D",$C$5+$C$11/1000)</f>
        <v>10</v>
      </c>
      <c r="E14" s="5" t="s">
        <v>663</v>
      </c>
      <c r="F14" s="6">
        <f>IF($F$11="N/D","N/D",$C$5+$F$11/1000)</f>
        <v>9.9860000000000007</v>
      </c>
    </row>
    <row r="15" spans="2:35" x14ac:dyDescent="0.35">
      <c r="B15" s="5" t="s">
        <v>664</v>
      </c>
      <c r="C15" s="80">
        <f>IF(OR($C$13="N/D",$C$14="N/D"),"N/D",($C$13+$C$14)/2)</f>
        <v>10.0075</v>
      </c>
      <c r="E15" s="5" t="s">
        <v>664</v>
      </c>
      <c r="F15" s="80">
        <f>IF(OR($F$13="N/D",$F$14="N/D"),"N/D",($F$13+$F$14)/2)</f>
        <v>9.9905000000000008</v>
      </c>
    </row>
    <row r="16" spans="2:35" x14ac:dyDescent="0.35">
      <c r="B16" s="5" t="s">
        <v>665</v>
      </c>
      <c r="C16" s="81">
        <f>IF($C$12="N/D","N/D",$C$12/2000)</f>
        <v>7.4999999999999997E-3</v>
      </c>
      <c r="E16" s="5" t="s">
        <v>665</v>
      </c>
      <c r="F16" s="81">
        <f>IF($F$12="N/D","N/D",$F$12/2000)</f>
        <v>4.4999999999999997E-3</v>
      </c>
    </row>
    <row r="18" spans="2:9" x14ac:dyDescent="0.35">
      <c r="B18" s="112" t="s">
        <v>1175</v>
      </c>
      <c r="C18" s="102"/>
      <c r="D18" s="102"/>
      <c r="E18" s="102"/>
      <c r="F18" s="102"/>
    </row>
    <row r="19" spans="2:9" ht="15.55" customHeight="1" x14ac:dyDescent="0.35">
      <c r="B19" s="53" t="s">
        <v>667</v>
      </c>
      <c r="C19" s="111" t="str">
        <f>IF(OR($H$5=0,$H$6=0),"N/D",$C$5&amp;" "&amp;$C$6&amp;"/"&amp;$C$7)</f>
        <v>10 H7/g6</v>
      </c>
      <c r="D19" s="111"/>
      <c r="E19" s="111"/>
      <c r="F19" s="111"/>
    </row>
    <row r="20" spans="2:9" x14ac:dyDescent="0.35">
      <c r="B20" s="2" t="s">
        <v>668</v>
      </c>
      <c r="C20" s="108" t="str">
        <f>IF(OR($H$5=0,$H$6=0),"Taille hors plage ou classe indisponible",IF($H$8&gt;=0,"AJUSTEMENT AVEC JEU (clearance fit)",IF($H$9&lt;=0,"AJUSTEMENT AVEC SERRAGE (interference fit)","AJUSTEMENT INCERTAIN / TRANSITOIRE (transition fit)")))</f>
        <v>AJUSTEMENT AVEC JEU (clearance fit)</v>
      </c>
      <c r="D20" s="102"/>
      <c r="E20" s="102"/>
      <c r="F20" s="102"/>
    </row>
    <row r="21" spans="2:9" x14ac:dyDescent="0.35">
      <c r="B21" s="5" t="s">
        <v>669</v>
      </c>
      <c r="C21" s="103">
        <f>IF(OR($H$5=0,$H$6=0),"N/D",IF($H$8&gt;=0,$H$8,"-"))</f>
        <v>5</v>
      </c>
      <c r="D21" s="104"/>
    </row>
    <row r="22" spans="2:9" x14ac:dyDescent="0.35">
      <c r="B22" s="5" t="s">
        <v>670</v>
      </c>
      <c r="C22" s="103">
        <f>IF(OR($H$5=0,$H$6=0),"N/D",IF($H$9&gt;0,$H$9,"-"))</f>
        <v>29</v>
      </c>
      <c r="D22" s="104"/>
    </row>
    <row r="23" spans="2:9" x14ac:dyDescent="0.35">
      <c r="B23" s="54" t="s">
        <v>671</v>
      </c>
      <c r="C23" s="105" t="str">
        <f>IF(OR($H$5=0,$H$6=0),"N/D",IF($H$9&lt;=0,-$H$9,"-"))</f>
        <v>-</v>
      </c>
      <c r="D23" s="106"/>
    </row>
    <row r="24" spans="2:9" x14ac:dyDescent="0.35">
      <c r="B24" s="5" t="s">
        <v>672</v>
      </c>
      <c r="C24" s="105" t="str">
        <f>IF(OR($H$5=0,$H$6=0),"N/D",IF($H$8&lt;0,-$H$8,"-"))</f>
        <v>-</v>
      </c>
      <c r="D24" s="106"/>
    </row>
    <row r="25" spans="2:9" x14ac:dyDescent="0.35">
      <c r="B25" s="77"/>
      <c r="I25" s="79"/>
    </row>
    <row r="26" spans="2:9" ht="15.05" customHeight="1" x14ac:dyDescent="0.35">
      <c r="B26" s="77"/>
    </row>
  </sheetData>
  <mergeCells count="13">
    <mergeCell ref="B4:F4"/>
    <mergeCell ref="C21:D21"/>
    <mergeCell ref="C24:D24"/>
    <mergeCell ref="B2:F2"/>
    <mergeCell ref="C20:F20"/>
    <mergeCell ref="B3:F3"/>
    <mergeCell ref="C22:D22"/>
    <mergeCell ref="B8:F8"/>
    <mergeCell ref="B9:C9"/>
    <mergeCell ref="C19:F19"/>
    <mergeCell ref="E9:F9"/>
    <mergeCell ref="B18:F18"/>
    <mergeCell ref="C23:D23"/>
  </mergeCells>
  <dataValidations count="2">
    <dataValidation type="list" allowBlank="1" sqref="C6" xr:uid="{00000000-0002-0000-0000-000000000000}">
      <formula1>ClassesAlesage</formula1>
    </dataValidation>
    <dataValidation type="list" allowBlank="1" sqref="C7" xr:uid="{00000000-0002-0000-0000-000001000000}">
      <formula1>ClassesArbre</formula1>
    </dataValidation>
  </dataValidations>
  <pageMargins left="0.75" right="0.75" top="1" bottom="1" header="0.511811023622047" footer="0.511811023622047"/>
  <pageSetup paperSize="9" orientation="landscape"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A461-3827-4896-B4C5-7539A0EFCCA3}">
  <dimension ref="B3:K3"/>
  <sheetViews>
    <sheetView workbookViewId="0">
      <selection activeCell="M30" sqref="M30"/>
    </sheetView>
  </sheetViews>
  <sheetFormatPr baseColWidth="10" defaultRowHeight="14.5" x14ac:dyDescent="0.35"/>
  <sheetData>
    <row r="3" spans="2:11" x14ac:dyDescent="0.35">
      <c r="B3" s="100" t="s">
        <v>1195</v>
      </c>
      <c r="K3" s="100" t="s">
        <v>1196</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9"/>
  <sheetViews>
    <sheetView showGridLines="0" zoomScaleNormal="100" workbookViewId="0">
      <selection activeCell="B22" sqref="B22"/>
    </sheetView>
  </sheetViews>
  <sheetFormatPr baseColWidth="10" defaultColWidth="8.6328125" defaultRowHeight="14.5" x14ac:dyDescent="0.35"/>
  <cols>
    <col min="1" max="1" width="2" customWidth="1"/>
    <col min="2" max="2" width="100" customWidth="1"/>
  </cols>
  <sheetData>
    <row r="1" spans="1:18" ht="20.2" x14ac:dyDescent="0.4">
      <c r="A1" s="118" t="s">
        <v>1172</v>
      </c>
      <c r="B1" s="102"/>
      <c r="C1" s="102"/>
      <c r="D1" s="102"/>
      <c r="E1" s="102"/>
      <c r="F1" s="102"/>
      <c r="G1" s="102"/>
      <c r="H1" s="102"/>
      <c r="I1" s="102"/>
      <c r="J1" s="102"/>
      <c r="K1" s="102"/>
      <c r="L1" s="102"/>
      <c r="M1" s="102"/>
      <c r="N1" s="102"/>
      <c r="O1" s="102"/>
      <c r="P1" s="102"/>
      <c r="Q1" s="102"/>
      <c r="R1" s="102"/>
    </row>
    <row r="2" spans="1:18" ht="13.5" customHeight="1" x14ac:dyDescent="0.35">
      <c r="B2" s="7"/>
    </row>
    <row r="3" spans="1:18" ht="24.9" x14ac:dyDescent="0.35">
      <c r="B3" s="7" t="s">
        <v>1185</v>
      </c>
    </row>
    <row r="4" spans="1:18" ht="24.9" x14ac:dyDescent="0.35">
      <c r="B4" s="7" t="s">
        <v>1176</v>
      </c>
    </row>
    <row r="5" spans="1:18" x14ac:dyDescent="0.35">
      <c r="B5" s="7" t="s">
        <v>1180</v>
      </c>
    </row>
    <row r="6" spans="1:18" x14ac:dyDescent="0.35">
      <c r="B6" s="56"/>
    </row>
    <row r="7" spans="1:18" ht="13.5" customHeight="1" x14ac:dyDescent="0.35">
      <c r="B7" s="57" t="s">
        <v>1161</v>
      </c>
    </row>
    <row r="8" spans="1:18" x14ac:dyDescent="0.35">
      <c r="B8" s="56" t="s">
        <v>1162</v>
      </c>
    </row>
    <row r="9" spans="1:18" ht="27.75" customHeight="1" x14ac:dyDescent="0.35">
      <c r="B9" s="56" t="s">
        <v>1163</v>
      </c>
    </row>
    <row r="10" spans="1:18" ht="13.5" customHeight="1" x14ac:dyDescent="0.35">
      <c r="B10" s="7"/>
    </row>
    <row r="11" spans="1:18" ht="13.5" customHeight="1" x14ac:dyDescent="0.35">
      <c r="B11" s="57" t="s">
        <v>1164</v>
      </c>
    </row>
    <row r="12" spans="1:18" ht="24.9" customHeight="1" x14ac:dyDescent="0.35">
      <c r="B12" s="56" t="s">
        <v>1165</v>
      </c>
    </row>
    <row r="13" spans="1:18" x14ac:dyDescent="0.35">
      <c r="B13" s="56"/>
    </row>
    <row r="14" spans="1:18" x14ac:dyDescent="0.35">
      <c r="B14" s="57" t="s">
        <v>1191</v>
      </c>
    </row>
    <row r="15" spans="1:18" x14ac:dyDescent="0.35">
      <c r="B15" s="7" t="s">
        <v>1188</v>
      </c>
    </row>
    <row r="16" spans="1:18" ht="24.9" x14ac:dyDescent="0.35">
      <c r="B16" s="7" t="s">
        <v>1189</v>
      </c>
    </row>
    <row r="17" spans="2:6" ht="24.9" x14ac:dyDescent="0.35">
      <c r="B17" s="7" t="s">
        <v>1192</v>
      </c>
    </row>
    <row r="18" spans="2:6" ht="24.9" x14ac:dyDescent="0.35">
      <c r="B18" s="7" t="s">
        <v>1193</v>
      </c>
      <c r="F18" t="s">
        <v>1178</v>
      </c>
    </row>
    <row r="19" spans="2:6" ht="24.9" x14ac:dyDescent="0.35">
      <c r="B19" s="7" t="s">
        <v>1194</v>
      </c>
      <c r="F19" s="99" t="s">
        <v>1166</v>
      </c>
    </row>
  </sheetData>
  <mergeCells count="1">
    <mergeCell ref="A1:R1"/>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I24"/>
  <sheetViews>
    <sheetView showGridLines="0" workbookViewId="0">
      <selection activeCell="AC13" sqref="AC13"/>
    </sheetView>
  </sheetViews>
  <sheetFormatPr baseColWidth="10" defaultColWidth="8.7265625" defaultRowHeight="14.5" x14ac:dyDescent="0.35"/>
  <cols>
    <col min="1" max="1" width="4" customWidth="1"/>
    <col min="2" max="2" width="30" customWidth="1"/>
    <col min="3" max="3" width="16" customWidth="1"/>
    <col min="4" max="4" width="4" customWidth="1"/>
    <col min="5" max="5" width="30" customWidth="1"/>
    <col min="6" max="6" width="18" customWidth="1"/>
    <col min="7" max="7" width="4" customWidth="1"/>
    <col min="8" max="8" width="9.1796875" customWidth="1"/>
  </cols>
  <sheetData>
    <row r="1" spans="2:35" x14ac:dyDescent="0.35">
      <c r="AA1" s="78" t="s">
        <v>641</v>
      </c>
      <c r="AB1" s="78" t="s">
        <v>642</v>
      </c>
      <c r="AC1" s="78" t="s">
        <v>643</v>
      </c>
      <c r="AD1" s="78" t="s">
        <v>644</v>
      </c>
      <c r="AE1" s="78" t="s">
        <v>645</v>
      </c>
      <c r="AF1" s="78" t="s">
        <v>646</v>
      </c>
      <c r="AG1" s="78" t="s">
        <v>647</v>
      </c>
      <c r="AH1" s="78" t="s">
        <v>648</v>
      </c>
      <c r="AI1" s="78" t="s">
        <v>649</v>
      </c>
    </row>
    <row r="2" spans="2:35" ht="27.75" customHeight="1" x14ac:dyDescent="0.35">
      <c r="B2" s="107" t="s">
        <v>1179</v>
      </c>
      <c r="C2" s="102"/>
      <c r="D2" s="102"/>
      <c r="E2" s="102"/>
      <c r="F2" s="102"/>
      <c r="AA2" s="78" t="str">
        <f>IF(NOT($H$3),"Alesage","Alesage     IT = "&amp;$C$10&amp;" µm")</f>
        <v>Alesage     IT = 90 µm</v>
      </c>
      <c r="AB2" s="78">
        <f>IF(NOT($H$3),0,MAX($C$9,0))</f>
        <v>10</v>
      </c>
      <c r="AC2" s="78">
        <f>IF(NOT($H$3),0,MAX($C$8,0)-MAX($C$9,0))</f>
        <v>90</v>
      </c>
      <c r="AD2" s="78">
        <f>IF(NOT($H$3),0,MIN($C$8,0))</f>
        <v>0</v>
      </c>
      <c r="AE2" s="78">
        <f>IF(NOT($H$3),0,MIN($C$9,0)-MIN($C$8,0))</f>
        <v>0</v>
      </c>
      <c r="AF2" s="78">
        <v>0</v>
      </c>
      <c r="AG2" s="78">
        <v>0</v>
      </c>
      <c r="AH2" s="78">
        <v>0</v>
      </c>
      <c r="AI2" s="78">
        <v>0</v>
      </c>
    </row>
    <row r="3" spans="2:35" ht="20.2" customHeight="1" x14ac:dyDescent="0.35">
      <c r="B3" s="113" t="s">
        <v>1177</v>
      </c>
      <c r="C3" s="114"/>
      <c r="D3" s="114"/>
      <c r="E3" s="114"/>
      <c r="F3" s="114"/>
      <c r="H3" s="4" t="b">
        <f>AND(ISNUMBER($C$5),$C$5&gt;0,ISNUMBER($C$8),ISNUMBER($C$9),ISNUMBER($F$8),ISNUMBER($F$9),$C$8&gt;=$C$9,$F$8&gt;=$F$9)</f>
        <v>1</v>
      </c>
      <c r="AA3" s="78" t="str">
        <f>IF(NOT($H$3),"Arbre","Arbre     IT = "&amp;$F$10&amp;" µm")</f>
        <v>Arbre     IT = 25 µm</v>
      </c>
      <c r="AB3" s="78">
        <v>0</v>
      </c>
      <c r="AC3" s="78">
        <v>0</v>
      </c>
      <c r="AD3" s="78">
        <v>0</v>
      </c>
      <c r="AE3" s="78">
        <v>0</v>
      </c>
      <c r="AF3" s="78">
        <f>IF(NOT($H$3),0,MAX($F$9,0))</f>
        <v>0</v>
      </c>
      <c r="AG3" s="78">
        <f>IF(NOT($H$3),0,MAX($F$8,0)-MAX($F$9,0))</f>
        <v>0</v>
      </c>
      <c r="AH3" s="78">
        <f>IF(NOT($H$3),0,MIN($F$8,0))</f>
        <v>-10</v>
      </c>
      <c r="AI3" s="78">
        <f>IF(NOT($H$3),0,MIN($F$9,0)-MIN($F$8,0))</f>
        <v>-25</v>
      </c>
    </row>
    <row r="4" spans="2:35" x14ac:dyDescent="0.35">
      <c r="B4" s="101" t="s">
        <v>650</v>
      </c>
      <c r="C4" s="102"/>
      <c r="D4" s="102"/>
      <c r="E4" s="102"/>
      <c r="F4" s="102"/>
      <c r="H4" s="4">
        <f>IF($H$3,$C$9-$F$8,"N/D")</f>
        <v>20</v>
      </c>
    </row>
    <row r="5" spans="2:35" x14ac:dyDescent="0.35">
      <c r="B5" s="2" t="s">
        <v>651</v>
      </c>
      <c r="C5" s="3">
        <v>50</v>
      </c>
      <c r="E5" s="52"/>
      <c r="H5" s="4">
        <f>IF($H$3,$C$8-$F$9,"N/D")</f>
        <v>135</v>
      </c>
      <c r="AA5" s="78" t="str">
        <f>IF(NOT($H$3),"Saisie incomplete ou incoherente",$C$5&amp;" mm     "&amp;IF($H$4&gt;=0,"jeu "&amp;$H$4&amp;" a "&amp;$H$5&amp;" µm",IF($H$5&lt;=0,"serrage "&amp;-$H$5&amp;" a "&amp;-$H$4&amp;" µm","transition : jeu maxi "&amp;$H$5&amp;" µm / serrage maxi "&amp;-$H$4&amp;" µm")))</f>
        <v>50 mm     jeu 20 a 135 µm</v>
      </c>
      <c r="AB5" s="78"/>
      <c r="AC5" s="78"/>
      <c r="AD5" s="78"/>
      <c r="AE5" s="78"/>
      <c r="AF5" s="78"/>
      <c r="AG5" s="78"/>
      <c r="AH5" s="78"/>
      <c r="AI5" s="78"/>
    </row>
    <row r="6" spans="2:35" x14ac:dyDescent="0.35">
      <c r="B6" s="110"/>
      <c r="C6" s="102"/>
      <c r="D6" s="102"/>
      <c r="E6" s="102"/>
      <c r="F6" s="102"/>
      <c r="H6" s="4"/>
    </row>
    <row r="7" spans="2:35" x14ac:dyDescent="0.35">
      <c r="B7" s="101" t="s">
        <v>673</v>
      </c>
      <c r="C7" s="102"/>
      <c r="E7" s="101" t="s">
        <v>674</v>
      </c>
      <c r="F7" s="102"/>
      <c r="H7" s="4"/>
    </row>
    <row r="8" spans="2:35" x14ac:dyDescent="0.35">
      <c r="B8" s="54" t="s">
        <v>657</v>
      </c>
      <c r="C8" s="3">
        <v>100</v>
      </c>
      <c r="E8" s="54" t="s">
        <v>658</v>
      </c>
      <c r="F8" s="3">
        <v>-10</v>
      </c>
    </row>
    <row r="9" spans="2:35" x14ac:dyDescent="0.35">
      <c r="B9" s="54" t="s">
        <v>659</v>
      </c>
      <c r="C9" s="3">
        <v>10</v>
      </c>
      <c r="E9" s="54" t="s">
        <v>660</v>
      </c>
      <c r="F9" s="3">
        <v>-35</v>
      </c>
    </row>
    <row r="10" spans="2:35" x14ac:dyDescent="0.35">
      <c r="B10" s="54" t="s">
        <v>661</v>
      </c>
      <c r="C10" s="6">
        <f>IF(OR(NOT(ISNUMBER($C$8)),NOT(ISNUMBER($C$9))),"N/D",$C$8-$C$9)</f>
        <v>90</v>
      </c>
      <c r="E10" s="54" t="s">
        <v>661</v>
      </c>
      <c r="F10" s="6">
        <f>IF(OR(NOT(ISNUMBER($F$8)),NOT(ISNUMBER($F$9))),"N/D",$F$8-$F$9)</f>
        <v>25</v>
      </c>
    </row>
    <row r="11" spans="2:35" x14ac:dyDescent="0.35">
      <c r="B11" s="5" t="s">
        <v>662</v>
      </c>
      <c r="C11" s="6">
        <f>IF(OR(NOT(ISNUMBER($C$8)),NOT(ISNUMBER($C$5))),"N/D",$C$5+$C$8/1000)</f>
        <v>50.1</v>
      </c>
      <c r="E11" s="5" t="s">
        <v>662</v>
      </c>
      <c r="F11" s="6">
        <f>IF(OR(NOT(ISNUMBER($F$8)),NOT(ISNUMBER($C$5))),"N/D",$C$5+$F$8/1000)</f>
        <v>49.99</v>
      </c>
    </row>
    <row r="12" spans="2:35" x14ac:dyDescent="0.35">
      <c r="B12" s="5" t="s">
        <v>663</v>
      </c>
      <c r="C12" s="6">
        <f>IF(OR(NOT(ISNUMBER($C$9)),NOT(ISNUMBER($C$5))),"N/D",$C$5+$C$9/1000)</f>
        <v>50.01</v>
      </c>
      <c r="E12" s="5" t="s">
        <v>663</v>
      </c>
      <c r="F12" s="6">
        <f>IF(OR(NOT(ISNUMBER($F$9)),NOT(ISNUMBER($C$5))),"N/D",$C$5+$F$9/1000)</f>
        <v>49.965000000000003</v>
      </c>
    </row>
    <row r="13" spans="2:35" x14ac:dyDescent="0.35">
      <c r="B13" s="5" t="s">
        <v>664</v>
      </c>
      <c r="C13" s="80">
        <f>IF(OR($C$11="N/D",$C$12="N/D"),"N/D",($C$11+$C$12)/2)</f>
        <v>50.055</v>
      </c>
      <c r="E13" s="5" t="s">
        <v>664</v>
      </c>
      <c r="F13" s="80">
        <f>IF(OR($F$11="N/D",$F$12="N/D"),"N/D",($F$11+$F$12)/2)</f>
        <v>49.977500000000006</v>
      </c>
    </row>
    <row r="14" spans="2:35" x14ac:dyDescent="0.35">
      <c r="B14" s="5" t="s">
        <v>665</v>
      </c>
      <c r="C14" s="81">
        <f>IF($C$10="N/D","N/D",$C$10/2000)</f>
        <v>4.4999999999999998E-2</v>
      </c>
      <c r="E14" s="5" t="s">
        <v>665</v>
      </c>
      <c r="F14" s="81">
        <f>IF($F$10="N/D","N/D",$F$10/2000)</f>
        <v>1.2500000000000001E-2</v>
      </c>
    </row>
    <row r="15" spans="2:35" ht="15.55" x14ac:dyDescent="0.35">
      <c r="B15" s="53"/>
      <c r="C15" s="76"/>
    </row>
    <row r="16" spans="2:35" x14ac:dyDescent="0.35">
      <c r="B16" s="101" t="s">
        <v>666</v>
      </c>
      <c r="C16" s="102"/>
      <c r="D16" s="102"/>
      <c r="E16" s="102"/>
      <c r="F16" s="102"/>
    </row>
    <row r="17" spans="2:9" ht="15.55" customHeight="1" x14ac:dyDescent="0.35">
      <c r="B17" s="53" t="s">
        <v>667</v>
      </c>
      <c r="C17" s="111" t="str">
        <f>IF(NOT($H$3),"N/D",$C$5&amp;" mm  |  Alesage ES="&amp;$C$8&amp;" / EI="&amp;$C$9&amp;"  |  Arbre es="&amp;$F$8&amp;" / ei="&amp;$F$9)</f>
        <v>50 mm  |  Alesage ES=100 / EI=10  |  Arbre es=-10 / ei=-35</v>
      </c>
      <c r="D17" s="102"/>
      <c r="E17" s="102"/>
      <c r="F17" s="102"/>
    </row>
    <row r="18" spans="2:9" x14ac:dyDescent="0.35">
      <c r="B18" s="2" t="s">
        <v>668</v>
      </c>
      <c r="C18" s="108" t="str">
        <f>IF(NOT($H$3),"Saisie incomplete ou incoherente : verifier ES&gt;=EI et es&gt;=ei",IF($H$4&gt;=0,"AJUSTEMENT AVEC JEU (clearance fit)",IF($H$5&lt;=0,"AJUSTEMENT AVEC SERRAGE (interference fit)","AJUSTEMENT INCERTAIN / TRANSITOIRE (transition fit)")))</f>
        <v>AJUSTEMENT AVEC JEU (clearance fit)</v>
      </c>
      <c r="D18" s="102"/>
      <c r="E18" s="102"/>
      <c r="F18" s="102"/>
    </row>
    <row r="19" spans="2:9" x14ac:dyDescent="0.35">
      <c r="B19" s="5" t="s">
        <v>669</v>
      </c>
      <c r="C19" s="103">
        <f>IF(NOT($H$3),"N/D",IF($H$4&gt;=0,$H$4,"-"))</f>
        <v>20</v>
      </c>
      <c r="D19" s="104"/>
    </row>
    <row r="20" spans="2:9" x14ac:dyDescent="0.35">
      <c r="B20" s="5" t="s">
        <v>670</v>
      </c>
      <c r="C20" s="103">
        <f>IF(NOT($H$3),"N/D",IF($H$5&gt;0,$H$5,"-"))</f>
        <v>135</v>
      </c>
      <c r="D20" s="104"/>
    </row>
    <row r="21" spans="2:9" x14ac:dyDescent="0.35">
      <c r="B21" s="54" t="s">
        <v>671</v>
      </c>
      <c r="C21" s="105" t="str">
        <f>IF(NOT($H$3),"N/D",IF($H$5&lt;=0,-$H$5,"-"))</f>
        <v>-</v>
      </c>
      <c r="D21" s="106"/>
    </row>
    <row r="22" spans="2:9" x14ac:dyDescent="0.35">
      <c r="B22" s="5" t="s">
        <v>672</v>
      </c>
      <c r="C22" s="105" t="str">
        <f>IF(NOT($H$3),"N/D",IF($H$4&lt;0,-$H$4,"-"))</f>
        <v>-</v>
      </c>
      <c r="D22" s="106"/>
    </row>
    <row r="23" spans="2:9" x14ac:dyDescent="0.35">
      <c r="I23" s="79"/>
    </row>
    <row r="24" spans="2:9" ht="15.05" customHeight="1" x14ac:dyDescent="0.35">
      <c r="B24" s="77"/>
    </row>
  </sheetData>
  <mergeCells count="13">
    <mergeCell ref="C22:D22"/>
    <mergeCell ref="B2:F2"/>
    <mergeCell ref="E7:F7"/>
    <mergeCell ref="B3:F3"/>
    <mergeCell ref="C19:D19"/>
    <mergeCell ref="B4:F4"/>
    <mergeCell ref="C20:D20"/>
    <mergeCell ref="C18:F18"/>
    <mergeCell ref="C17:F17"/>
    <mergeCell ref="C21:D21"/>
    <mergeCell ref="B7:C7"/>
    <mergeCell ref="B16:F16"/>
    <mergeCell ref="B6:F6"/>
  </mergeCells>
  <pageMargins left="0.75" right="0.75" top="1" bottom="1" header="0.5" footer="0.5"/>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07"/>
  <sheetViews>
    <sheetView showGridLines="0" zoomScaleNormal="100" workbookViewId="0">
      <selection activeCell="U4" sqref="U4:U20"/>
    </sheetView>
  </sheetViews>
  <sheetFormatPr baseColWidth="10" defaultColWidth="8.6328125" defaultRowHeight="14.5" x14ac:dyDescent="0.35"/>
  <cols>
    <col min="1" max="18" width="6.54296875" customWidth="1"/>
    <col min="20" max="20" width="32.54296875" bestFit="1" customWidth="1"/>
    <col min="21" max="21" width="30" bestFit="1" customWidth="1"/>
    <col min="31" max="32" width="16" hidden="1" customWidth="1"/>
  </cols>
  <sheetData>
    <row r="1" spans="1:32" ht="21.75" customHeight="1" x14ac:dyDescent="0.4">
      <c r="A1" s="118" t="s">
        <v>675</v>
      </c>
      <c r="B1" s="102"/>
      <c r="C1" s="102"/>
      <c r="D1" s="102"/>
      <c r="E1" s="102"/>
      <c r="F1" s="102"/>
      <c r="G1" s="102"/>
      <c r="H1" s="102"/>
      <c r="I1" s="102"/>
      <c r="J1" s="102"/>
      <c r="K1" s="102"/>
      <c r="L1" s="102"/>
      <c r="M1" s="102"/>
      <c r="N1" s="102"/>
      <c r="O1" s="102"/>
      <c r="P1" s="102"/>
      <c r="Q1" s="102"/>
      <c r="R1" s="102"/>
    </row>
    <row r="2" spans="1:32" ht="28.5" customHeight="1" x14ac:dyDescent="0.35">
      <c r="A2" s="117" t="s">
        <v>676</v>
      </c>
      <c r="B2" s="102"/>
      <c r="C2" s="102"/>
      <c r="D2" s="102"/>
      <c r="E2" s="102"/>
      <c r="F2" s="102"/>
      <c r="G2" s="102"/>
      <c r="H2" s="102"/>
      <c r="I2" s="102"/>
      <c r="J2" s="102"/>
      <c r="K2" s="102"/>
      <c r="L2" s="102"/>
      <c r="M2" s="102"/>
      <c r="N2" s="102"/>
      <c r="O2" s="102"/>
      <c r="P2" s="102"/>
      <c r="Q2" s="102"/>
      <c r="R2" s="102"/>
      <c r="X2" s="77"/>
      <c r="Y2" s="77"/>
      <c r="Z2" s="77"/>
      <c r="AA2" s="77"/>
      <c r="AB2" s="77"/>
      <c r="AC2" s="77"/>
    </row>
    <row r="3" spans="1:32" ht="14.5" customHeight="1" x14ac:dyDescent="0.35">
      <c r="A3" s="112" t="s">
        <v>677</v>
      </c>
      <c r="B3" s="102"/>
      <c r="C3" s="102"/>
      <c r="D3" s="102"/>
      <c r="E3" s="102"/>
      <c r="F3" s="102"/>
      <c r="G3" s="102"/>
      <c r="H3" s="102"/>
      <c r="I3" s="102"/>
      <c r="J3" s="102"/>
      <c r="K3" s="102"/>
      <c r="L3" s="102"/>
      <c r="M3" s="102"/>
      <c r="N3" s="102"/>
      <c r="O3" s="102"/>
      <c r="P3" s="102"/>
      <c r="Q3" s="102"/>
      <c r="R3" s="102"/>
      <c r="T3" s="1" t="s">
        <v>1167</v>
      </c>
      <c r="U3" s="1" t="s">
        <v>1168</v>
      </c>
      <c r="AE3" t="s">
        <v>1170</v>
      </c>
      <c r="AF3" t="s">
        <v>1171</v>
      </c>
    </row>
    <row r="4" spans="1:32" ht="12.05" customHeight="1" x14ac:dyDescent="0.35">
      <c r="A4" s="8" t="s">
        <v>678</v>
      </c>
      <c r="B4" s="8" t="s">
        <v>679</v>
      </c>
      <c r="C4" s="8" t="s">
        <v>680</v>
      </c>
      <c r="D4" s="8" t="s">
        <v>681</v>
      </c>
      <c r="E4" s="8" t="s">
        <v>682</v>
      </c>
      <c r="F4" s="8" t="s">
        <v>683</v>
      </c>
      <c r="G4" s="8" t="s">
        <v>684</v>
      </c>
      <c r="H4" s="8" t="s">
        <v>685</v>
      </c>
      <c r="I4" s="8" t="s">
        <v>686</v>
      </c>
      <c r="J4" s="8" t="s">
        <v>687</v>
      </c>
      <c r="K4" s="8" t="s">
        <v>688</v>
      </c>
      <c r="L4" s="8" t="s">
        <v>689</v>
      </c>
      <c r="M4" s="8" t="s">
        <v>690</v>
      </c>
      <c r="N4" s="8" t="s">
        <v>691</v>
      </c>
      <c r="O4" s="8" t="s">
        <v>692</v>
      </c>
      <c r="P4" s="8" t="s">
        <v>693</v>
      </c>
      <c r="Q4" s="8" t="s">
        <v>694</v>
      </c>
      <c r="R4" s="8" t="s">
        <v>695</v>
      </c>
      <c r="T4" s="5" t="s">
        <v>722</v>
      </c>
      <c r="U4" s="5" t="s">
        <v>268</v>
      </c>
      <c r="AE4" t="s">
        <v>858</v>
      </c>
      <c r="AF4" t="s">
        <v>1013</v>
      </c>
    </row>
    <row r="5" spans="1:32" ht="18" customHeight="1" thickBot="1" x14ac:dyDescent="0.4">
      <c r="G5" s="9" t="s">
        <v>43</v>
      </c>
      <c r="H5" s="9" t="s">
        <v>56</v>
      </c>
      <c r="I5" s="9" t="s">
        <v>696</v>
      </c>
      <c r="J5" s="9" t="s">
        <v>156</v>
      </c>
      <c r="K5" s="9" t="s">
        <v>697</v>
      </c>
      <c r="L5" s="9" t="s">
        <v>698</v>
      </c>
      <c r="M5" s="9" t="s">
        <v>224</v>
      </c>
      <c r="N5" s="9" t="s">
        <v>699</v>
      </c>
      <c r="O5" s="9" t="s">
        <v>700</v>
      </c>
      <c r="P5" s="9" t="s">
        <v>701</v>
      </c>
      <c r="T5" s="5" t="s">
        <v>723</v>
      </c>
      <c r="U5" s="5" t="s">
        <v>767</v>
      </c>
      <c r="AE5" t="s">
        <v>859</v>
      </c>
      <c r="AF5" t="s">
        <v>1014</v>
      </c>
    </row>
    <row r="6" spans="1:32" ht="18" customHeight="1" thickBot="1" x14ac:dyDescent="0.4">
      <c r="F6" s="9" t="s">
        <v>29</v>
      </c>
      <c r="G6" s="10" t="s">
        <v>702</v>
      </c>
      <c r="H6" s="11" t="s">
        <v>70</v>
      </c>
      <c r="I6" s="12" t="s">
        <v>703</v>
      </c>
      <c r="J6" s="13" t="s">
        <v>170</v>
      </c>
      <c r="K6" s="9" t="s">
        <v>184</v>
      </c>
      <c r="L6" s="10" t="s">
        <v>198</v>
      </c>
      <c r="M6" s="12" t="s">
        <v>238</v>
      </c>
      <c r="N6" s="12" t="s">
        <v>704</v>
      </c>
      <c r="O6" s="13" t="s">
        <v>705</v>
      </c>
      <c r="P6" s="9" t="s">
        <v>706</v>
      </c>
      <c r="Q6" s="9" t="s">
        <v>707</v>
      </c>
      <c r="R6" s="9" t="s">
        <v>708</v>
      </c>
      <c r="T6" s="5" t="s">
        <v>724</v>
      </c>
      <c r="U6" s="5" t="s">
        <v>282</v>
      </c>
      <c r="AE6" t="s">
        <v>722</v>
      </c>
      <c r="AF6" t="s">
        <v>268</v>
      </c>
    </row>
    <row r="7" spans="1:32" ht="18" customHeight="1" thickBot="1" x14ac:dyDescent="0.4">
      <c r="E7" s="9" t="s">
        <v>709</v>
      </c>
      <c r="F7" s="14" t="s">
        <v>710</v>
      </c>
      <c r="H7" s="15" t="s">
        <v>82</v>
      </c>
      <c r="I7" s="9" t="s">
        <v>711</v>
      </c>
      <c r="J7" s="9" t="s">
        <v>712</v>
      </c>
      <c r="K7" s="9" t="s">
        <v>713</v>
      </c>
      <c r="L7" s="9" t="s">
        <v>714</v>
      </c>
      <c r="M7" s="9" t="s">
        <v>715</v>
      </c>
      <c r="N7" s="9" t="s">
        <v>716</v>
      </c>
      <c r="T7" s="5" t="s">
        <v>15</v>
      </c>
      <c r="U7" s="5" t="s">
        <v>296</v>
      </c>
      <c r="X7" s="77"/>
      <c r="Y7" s="77"/>
      <c r="Z7" s="77"/>
      <c r="AA7" s="77"/>
      <c r="AB7" s="77"/>
      <c r="AC7" s="77"/>
      <c r="AE7" t="s">
        <v>860</v>
      </c>
      <c r="AF7" t="s">
        <v>1015</v>
      </c>
    </row>
    <row r="8" spans="1:32" ht="18" customHeight="1" x14ac:dyDescent="0.35">
      <c r="D8" s="9" t="s">
        <v>717</v>
      </c>
      <c r="E8" s="14" t="s">
        <v>718</v>
      </c>
      <c r="F8" s="9" t="s">
        <v>719</v>
      </c>
      <c r="H8" s="16" t="s">
        <v>92</v>
      </c>
      <c r="T8" s="5" t="s">
        <v>718</v>
      </c>
      <c r="U8" s="5" t="s">
        <v>352</v>
      </c>
      <c r="X8" s="77"/>
      <c r="Y8" s="77"/>
      <c r="Z8" s="77"/>
      <c r="AA8" s="77"/>
      <c r="AB8" s="77"/>
      <c r="AC8" s="77"/>
      <c r="AE8" t="s">
        <v>861</v>
      </c>
      <c r="AF8" t="s">
        <v>1016</v>
      </c>
    </row>
    <row r="9" spans="1:32" ht="18" customHeight="1" x14ac:dyDescent="0.35">
      <c r="C9" s="9" t="s">
        <v>720</v>
      </c>
      <c r="D9" s="14" t="s">
        <v>15</v>
      </c>
      <c r="E9" s="9" t="s">
        <v>721</v>
      </c>
      <c r="H9" s="9" t="s">
        <v>102</v>
      </c>
      <c r="T9" s="5" t="s">
        <v>710</v>
      </c>
      <c r="U9" s="5" t="s">
        <v>392</v>
      </c>
      <c r="X9" s="77"/>
      <c r="Y9" s="77"/>
      <c r="Z9" s="77"/>
      <c r="AA9" s="77"/>
      <c r="AB9" s="77"/>
      <c r="AC9" s="77"/>
      <c r="AE9" t="s">
        <v>862</v>
      </c>
      <c r="AF9" t="s">
        <v>1017</v>
      </c>
    </row>
    <row r="10" spans="1:32" ht="18" customHeight="1" x14ac:dyDescent="0.35">
      <c r="A10" s="10" t="s">
        <v>722</v>
      </c>
      <c r="B10" s="12" t="s">
        <v>723</v>
      </c>
      <c r="C10" s="13" t="s">
        <v>724</v>
      </c>
      <c r="D10" s="9" t="s">
        <v>725</v>
      </c>
      <c r="H10" s="14" t="s">
        <v>113</v>
      </c>
      <c r="T10" s="5" t="s">
        <v>702</v>
      </c>
      <c r="U10" s="5" t="s">
        <v>432</v>
      </c>
      <c r="X10" s="77"/>
      <c r="Y10" s="77"/>
      <c r="Z10" s="77"/>
      <c r="AA10" s="77"/>
      <c r="AB10" s="77"/>
      <c r="AC10" s="77"/>
      <c r="AE10" t="s">
        <v>863</v>
      </c>
      <c r="AF10" t="s">
        <v>765</v>
      </c>
    </row>
    <row r="11" spans="1:32" x14ac:dyDescent="0.35">
      <c r="T11" s="5" t="s">
        <v>70</v>
      </c>
      <c r="U11" s="5" t="s">
        <v>454</v>
      </c>
      <c r="X11" s="77"/>
      <c r="Y11" s="77"/>
      <c r="Z11" s="77"/>
      <c r="AA11" s="77"/>
      <c r="AB11" s="77"/>
      <c r="AC11" s="77"/>
      <c r="AE11" t="s">
        <v>864</v>
      </c>
      <c r="AF11" t="s">
        <v>1018</v>
      </c>
    </row>
    <row r="12" spans="1:32" x14ac:dyDescent="0.35">
      <c r="A12" s="112" t="s">
        <v>726</v>
      </c>
      <c r="B12" s="102"/>
      <c r="C12" s="102"/>
      <c r="D12" s="102"/>
      <c r="E12" s="102"/>
      <c r="F12" s="102"/>
      <c r="G12" s="102"/>
      <c r="H12" s="102"/>
      <c r="I12" s="102"/>
      <c r="J12" s="102"/>
      <c r="K12" s="102"/>
      <c r="L12" s="102"/>
      <c r="M12" s="102"/>
      <c r="N12" s="102"/>
      <c r="O12" s="102"/>
      <c r="P12" s="102"/>
      <c r="Q12" s="102"/>
      <c r="R12" s="102"/>
      <c r="T12" s="5" t="s">
        <v>82</v>
      </c>
      <c r="U12" s="5" t="s">
        <v>460</v>
      </c>
      <c r="X12" s="77"/>
      <c r="Y12" s="77"/>
      <c r="Z12" s="77"/>
      <c r="AA12" s="77"/>
      <c r="AB12" s="77"/>
      <c r="AC12" s="77"/>
      <c r="AE12" t="s">
        <v>723</v>
      </c>
      <c r="AF12" t="s">
        <v>767</v>
      </c>
    </row>
    <row r="13" spans="1:32" ht="12.05" customHeight="1" x14ac:dyDescent="0.35">
      <c r="A13" s="8" t="s">
        <v>727</v>
      </c>
      <c r="B13" s="8" t="s">
        <v>728</v>
      </c>
      <c r="C13" s="8" t="s">
        <v>729</v>
      </c>
      <c r="D13" s="8" t="s">
        <v>730</v>
      </c>
      <c r="E13" s="8" t="s">
        <v>731</v>
      </c>
      <c r="F13" s="8" t="s">
        <v>732</v>
      </c>
      <c r="G13" s="8" t="s">
        <v>733</v>
      </c>
      <c r="H13" s="8" t="s">
        <v>734</v>
      </c>
      <c r="I13" s="8" t="s">
        <v>735</v>
      </c>
      <c r="J13" s="8" t="s">
        <v>736</v>
      </c>
      <c r="K13" s="8" t="s">
        <v>737</v>
      </c>
      <c r="L13" s="8" t="s">
        <v>738</v>
      </c>
      <c r="M13" s="8" t="s">
        <v>739</v>
      </c>
      <c r="N13" s="8" t="s">
        <v>740</v>
      </c>
      <c r="O13" s="8" t="s">
        <v>741</v>
      </c>
      <c r="P13" s="8" t="s">
        <v>742</v>
      </c>
      <c r="Q13" s="8" t="s">
        <v>743</v>
      </c>
      <c r="R13" s="8" t="s">
        <v>744</v>
      </c>
      <c r="T13" s="5" t="s">
        <v>92</v>
      </c>
      <c r="U13" s="5" t="s">
        <v>470</v>
      </c>
      <c r="X13" s="77"/>
      <c r="Y13" s="77"/>
      <c r="Z13" s="77"/>
      <c r="AA13" s="77"/>
      <c r="AB13" s="77"/>
      <c r="AC13" s="77"/>
      <c r="AE13" t="s">
        <v>865</v>
      </c>
      <c r="AF13" t="s">
        <v>1019</v>
      </c>
    </row>
    <row r="14" spans="1:32" ht="18" customHeight="1" x14ac:dyDescent="0.35">
      <c r="G14" s="9" t="s">
        <v>418</v>
      </c>
      <c r="H14" s="9" t="s">
        <v>444</v>
      </c>
      <c r="I14" s="9" t="s">
        <v>518</v>
      </c>
      <c r="J14" s="9" t="s">
        <v>565</v>
      </c>
      <c r="K14" s="9" t="s">
        <v>590</v>
      </c>
      <c r="L14" s="9" t="s">
        <v>745</v>
      </c>
      <c r="M14" s="9" t="s">
        <v>746</v>
      </c>
      <c r="N14" s="9" t="s">
        <v>747</v>
      </c>
      <c r="O14" s="9" t="s">
        <v>748</v>
      </c>
      <c r="P14" s="9" t="s">
        <v>749</v>
      </c>
      <c r="T14" s="5" t="s">
        <v>113</v>
      </c>
      <c r="U14" s="5" t="s">
        <v>482</v>
      </c>
      <c r="X14" s="77"/>
      <c r="Y14" s="77"/>
      <c r="Z14" s="77"/>
      <c r="AA14" s="77"/>
      <c r="AB14" s="77"/>
      <c r="AC14" s="77"/>
      <c r="AE14" t="s">
        <v>866</v>
      </c>
      <c r="AF14" t="s">
        <v>1020</v>
      </c>
    </row>
    <row r="15" spans="1:32" ht="18" customHeight="1" x14ac:dyDescent="0.35">
      <c r="F15" s="9" t="s">
        <v>379</v>
      </c>
      <c r="G15" s="10" t="s">
        <v>432</v>
      </c>
      <c r="H15" s="11" t="s">
        <v>454</v>
      </c>
      <c r="I15" s="12" t="s">
        <v>532</v>
      </c>
      <c r="J15" s="13" t="s">
        <v>579</v>
      </c>
      <c r="K15" s="9" t="s">
        <v>603</v>
      </c>
      <c r="L15" s="10" t="s">
        <v>614</v>
      </c>
      <c r="M15" s="12" t="s">
        <v>628</v>
      </c>
      <c r="N15" s="12" t="s">
        <v>750</v>
      </c>
      <c r="O15" s="13" t="s">
        <v>751</v>
      </c>
      <c r="P15" s="9" t="s">
        <v>752</v>
      </c>
      <c r="Q15" s="9" t="s">
        <v>753</v>
      </c>
      <c r="R15" s="9" t="s">
        <v>754</v>
      </c>
      <c r="T15" s="5" t="s">
        <v>703</v>
      </c>
      <c r="U15" s="5" t="s">
        <v>532</v>
      </c>
      <c r="X15" s="77"/>
      <c r="Y15" s="77"/>
      <c r="Z15" s="77"/>
      <c r="AA15" s="77"/>
      <c r="AB15" s="77"/>
      <c r="AC15" s="77"/>
      <c r="AE15" t="s">
        <v>867</v>
      </c>
      <c r="AF15" t="s">
        <v>1021</v>
      </c>
    </row>
    <row r="16" spans="1:32" ht="18" customHeight="1" x14ac:dyDescent="0.35">
      <c r="E16" s="9" t="s">
        <v>338</v>
      </c>
      <c r="F16" s="14" t="s">
        <v>392</v>
      </c>
      <c r="H16" s="16" t="s">
        <v>460</v>
      </c>
      <c r="I16" s="9" t="s">
        <v>755</v>
      </c>
      <c r="J16" s="9" t="s">
        <v>756</v>
      </c>
      <c r="K16" s="9" t="s">
        <v>757</v>
      </c>
      <c r="L16" s="9" t="s">
        <v>758</v>
      </c>
      <c r="M16" s="9" t="s">
        <v>759</v>
      </c>
      <c r="N16" s="9" t="s">
        <v>760</v>
      </c>
      <c r="O16" s="9" t="s">
        <v>761</v>
      </c>
      <c r="P16" s="9" t="s">
        <v>762</v>
      </c>
      <c r="Q16" s="9" t="s">
        <v>763</v>
      </c>
      <c r="T16" s="5" t="s">
        <v>170</v>
      </c>
      <c r="U16" s="5" t="s">
        <v>579</v>
      </c>
      <c r="X16" s="77"/>
      <c r="Y16" s="77"/>
      <c r="Z16" s="77"/>
      <c r="AA16" s="77"/>
      <c r="AB16" s="77"/>
      <c r="AC16" s="77"/>
      <c r="AE16" t="s">
        <v>868</v>
      </c>
      <c r="AF16" t="s">
        <v>766</v>
      </c>
    </row>
    <row r="17" spans="1:36" ht="18" customHeight="1" x14ac:dyDescent="0.35">
      <c r="D17" s="9" t="s">
        <v>764</v>
      </c>
      <c r="E17" s="14" t="s">
        <v>352</v>
      </c>
      <c r="F17" s="9" t="s">
        <v>404</v>
      </c>
      <c r="H17" s="9" t="s">
        <v>461</v>
      </c>
      <c r="T17" s="5" t="s">
        <v>198</v>
      </c>
      <c r="U17" s="5" t="s">
        <v>614</v>
      </c>
      <c r="X17" s="77"/>
      <c r="Y17" s="77"/>
      <c r="Z17" s="77"/>
      <c r="AA17" s="77"/>
      <c r="AB17" s="77"/>
      <c r="AC17" s="77"/>
      <c r="AE17" t="s">
        <v>720</v>
      </c>
      <c r="AF17" t="s">
        <v>786</v>
      </c>
    </row>
    <row r="18" spans="1:36" ht="18" customHeight="1" x14ac:dyDescent="0.35">
      <c r="B18" s="9" t="s">
        <v>765</v>
      </c>
      <c r="C18" s="9" t="s">
        <v>766</v>
      </c>
      <c r="D18" s="14" t="s">
        <v>296</v>
      </c>
      <c r="E18" s="9" t="s">
        <v>366</v>
      </c>
      <c r="H18" s="14" t="s">
        <v>470</v>
      </c>
      <c r="T18" s="5" t="s">
        <v>238</v>
      </c>
      <c r="U18" s="5" t="s">
        <v>628</v>
      </c>
      <c r="X18" s="77"/>
      <c r="Y18" s="77"/>
      <c r="Z18" s="77"/>
      <c r="AA18" s="77"/>
      <c r="AB18" s="77"/>
      <c r="AC18" s="77"/>
      <c r="AE18" t="s">
        <v>724</v>
      </c>
      <c r="AF18" t="s">
        <v>282</v>
      </c>
      <c r="AJ18" s="84"/>
    </row>
    <row r="19" spans="1:36" ht="18" customHeight="1" x14ac:dyDescent="0.35">
      <c r="D19" s="9" t="s">
        <v>310</v>
      </c>
      <c r="H19" s="9" t="s">
        <v>471</v>
      </c>
      <c r="T19" s="5" t="s">
        <v>704</v>
      </c>
      <c r="U19" s="5" t="s">
        <v>750</v>
      </c>
      <c r="X19" s="77"/>
      <c r="Y19" s="77"/>
      <c r="Z19" s="77"/>
      <c r="AA19" s="77"/>
      <c r="AB19" s="77"/>
      <c r="AC19" s="77"/>
      <c r="AE19" t="s">
        <v>869</v>
      </c>
      <c r="AF19" t="s">
        <v>1022</v>
      </c>
    </row>
    <row r="20" spans="1:36" ht="18" customHeight="1" x14ac:dyDescent="0.35">
      <c r="A20" s="10" t="s">
        <v>268</v>
      </c>
      <c r="B20" s="12" t="s">
        <v>767</v>
      </c>
      <c r="C20" s="13" t="s">
        <v>282</v>
      </c>
      <c r="H20" s="14" t="s">
        <v>482</v>
      </c>
      <c r="T20" s="5" t="s">
        <v>705</v>
      </c>
      <c r="U20" s="5" t="s">
        <v>751</v>
      </c>
      <c r="X20" s="77"/>
      <c r="Y20" s="77"/>
      <c r="Z20" s="77"/>
      <c r="AA20" s="77"/>
      <c r="AB20" s="77"/>
      <c r="AC20" s="77"/>
      <c r="AE20" t="s">
        <v>870</v>
      </c>
      <c r="AF20" t="s">
        <v>1023</v>
      </c>
    </row>
    <row r="21" spans="1:36" x14ac:dyDescent="0.35">
      <c r="X21" s="77"/>
      <c r="Y21" s="77"/>
      <c r="Z21" s="77"/>
      <c r="AA21" s="77"/>
      <c r="AB21" s="77"/>
      <c r="AC21" s="77"/>
      <c r="AE21" t="s">
        <v>871</v>
      </c>
      <c r="AF21" t="s">
        <v>1024</v>
      </c>
    </row>
    <row r="22" spans="1:36" x14ac:dyDescent="0.35">
      <c r="A22" s="116" t="s">
        <v>768</v>
      </c>
      <c r="B22" s="102"/>
      <c r="C22" s="102"/>
      <c r="D22" s="102"/>
      <c r="E22" s="102"/>
      <c r="F22" s="102"/>
      <c r="G22" s="102"/>
      <c r="H22" s="102"/>
      <c r="I22" s="102"/>
      <c r="J22" s="102"/>
      <c r="K22" s="102"/>
      <c r="L22" s="102"/>
      <c r="M22" s="102"/>
      <c r="N22" s="102"/>
      <c r="O22" s="102"/>
      <c r="P22" s="102"/>
      <c r="Q22" s="102"/>
      <c r="R22" s="102"/>
      <c r="T22" s="115" t="s">
        <v>1169</v>
      </c>
      <c r="U22" s="115"/>
      <c r="X22" s="77"/>
      <c r="Y22" s="77"/>
      <c r="Z22" s="77"/>
      <c r="AA22" s="77"/>
      <c r="AB22" s="77"/>
      <c r="AC22" s="77"/>
      <c r="AE22" t="s">
        <v>872</v>
      </c>
      <c r="AF22" t="s">
        <v>1025</v>
      </c>
    </row>
    <row r="23" spans="1:36" x14ac:dyDescent="0.35">
      <c r="A23" s="116" t="s">
        <v>769</v>
      </c>
      <c r="B23" s="102"/>
      <c r="C23" s="102"/>
      <c r="D23" s="102"/>
      <c r="E23" s="102"/>
      <c r="F23" s="102"/>
      <c r="G23" s="102"/>
      <c r="H23" s="102"/>
      <c r="I23" s="102"/>
      <c r="J23" s="102"/>
      <c r="K23" s="102"/>
      <c r="L23" s="102"/>
      <c r="M23" s="102"/>
      <c r="N23" s="102"/>
      <c r="O23" s="102"/>
      <c r="P23" s="102"/>
      <c r="Q23" s="102"/>
      <c r="R23" s="102"/>
      <c r="T23" s="115"/>
      <c r="U23" s="115"/>
      <c r="X23" s="77"/>
      <c r="Y23" s="77"/>
      <c r="Z23" s="77"/>
      <c r="AA23" s="77"/>
      <c r="AB23" s="77"/>
      <c r="AC23" s="77"/>
      <c r="AE23" t="s">
        <v>873</v>
      </c>
      <c r="AF23" t="s">
        <v>1026</v>
      </c>
    </row>
    <row r="24" spans="1:36" ht="14.5" customHeight="1" x14ac:dyDescent="0.35">
      <c r="A24" s="116" t="s">
        <v>770</v>
      </c>
      <c r="B24" s="102"/>
      <c r="C24" s="102"/>
      <c r="D24" s="102"/>
      <c r="E24" s="102"/>
      <c r="F24" s="102"/>
      <c r="G24" s="102"/>
      <c r="H24" s="102"/>
      <c r="I24" s="102"/>
      <c r="J24" s="102"/>
      <c r="K24" s="102"/>
      <c r="L24" s="102"/>
      <c r="M24" s="102"/>
      <c r="N24" s="102"/>
      <c r="O24" s="102"/>
      <c r="P24" s="102"/>
      <c r="Q24" s="102"/>
      <c r="R24" s="102"/>
      <c r="T24" s="115"/>
      <c r="U24" s="115"/>
      <c r="V24" s="82"/>
      <c r="W24" s="82"/>
      <c r="Z24" s="82"/>
      <c r="AA24" s="82"/>
      <c r="AB24" s="77"/>
      <c r="AC24" s="77"/>
      <c r="AE24" t="s">
        <v>874</v>
      </c>
      <c r="AF24" t="s">
        <v>1027</v>
      </c>
    </row>
    <row r="25" spans="1:36" x14ac:dyDescent="0.35">
      <c r="V25" s="82"/>
      <c r="W25" s="82"/>
      <c r="Z25" s="82"/>
      <c r="AA25" s="82"/>
      <c r="AB25" s="77"/>
      <c r="AC25" s="77"/>
      <c r="AE25" t="s">
        <v>875</v>
      </c>
      <c r="AF25" t="s">
        <v>1028</v>
      </c>
    </row>
    <row r="26" spans="1:36" x14ac:dyDescent="0.35">
      <c r="V26" s="82"/>
      <c r="W26" s="82"/>
      <c r="Z26" s="82"/>
      <c r="AA26" s="82"/>
      <c r="AE26" t="s">
        <v>876</v>
      </c>
      <c r="AF26" t="s">
        <v>1029</v>
      </c>
    </row>
    <row r="27" spans="1:36" x14ac:dyDescent="0.35">
      <c r="T27" s="82"/>
      <c r="U27" s="82"/>
      <c r="V27" s="82"/>
      <c r="W27" s="82"/>
      <c r="X27" s="82"/>
      <c r="Y27" s="82"/>
      <c r="Z27" s="82"/>
      <c r="AA27" s="82"/>
      <c r="AE27" t="s">
        <v>877</v>
      </c>
      <c r="AF27" t="s">
        <v>1030</v>
      </c>
    </row>
    <row r="28" spans="1:36" x14ac:dyDescent="0.35">
      <c r="T28" s="82"/>
      <c r="U28" s="82"/>
      <c r="AE28" t="s">
        <v>878</v>
      </c>
      <c r="AF28" t="s">
        <v>1031</v>
      </c>
    </row>
    <row r="29" spans="1:36" x14ac:dyDescent="0.35">
      <c r="AE29" t="s">
        <v>717</v>
      </c>
      <c r="AF29" t="s">
        <v>764</v>
      </c>
    </row>
    <row r="30" spans="1:36" x14ac:dyDescent="0.35">
      <c r="AE30" t="s">
        <v>15</v>
      </c>
      <c r="AF30" t="s">
        <v>296</v>
      </c>
    </row>
    <row r="31" spans="1:36" x14ac:dyDescent="0.35">
      <c r="AE31" t="s">
        <v>725</v>
      </c>
      <c r="AF31" t="s">
        <v>310</v>
      </c>
    </row>
    <row r="32" spans="1:36" x14ac:dyDescent="0.35">
      <c r="AE32" t="s">
        <v>879</v>
      </c>
      <c r="AF32" t="s">
        <v>324</v>
      </c>
    </row>
    <row r="33" spans="31:32" x14ac:dyDescent="0.35">
      <c r="AE33" t="s">
        <v>880</v>
      </c>
      <c r="AF33" t="s">
        <v>1032</v>
      </c>
    </row>
    <row r="34" spans="31:32" x14ac:dyDescent="0.35">
      <c r="AE34" t="s">
        <v>881</v>
      </c>
      <c r="AF34" t="s">
        <v>1033</v>
      </c>
    </row>
    <row r="35" spans="31:32" x14ac:dyDescent="0.35">
      <c r="AE35" t="s">
        <v>882</v>
      </c>
      <c r="AF35" t="s">
        <v>1034</v>
      </c>
    </row>
    <row r="36" spans="31:32" x14ac:dyDescent="0.35">
      <c r="AE36" t="s">
        <v>883</v>
      </c>
      <c r="AF36" t="s">
        <v>1035</v>
      </c>
    </row>
    <row r="37" spans="31:32" x14ac:dyDescent="0.35">
      <c r="AE37" t="s">
        <v>709</v>
      </c>
      <c r="AF37" t="s">
        <v>338</v>
      </c>
    </row>
    <row r="38" spans="31:32" x14ac:dyDescent="0.35">
      <c r="AE38" t="s">
        <v>718</v>
      </c>
      <c r="AF38" t="s">
        <v>352</v>
      </c>
    </row>
    <row r="39" spans="31:32" x14ac:dyDescent="0.35">
      <c r="AE39" t="s">
        <v>721</v>
      </c>
      <c r="AF39" t="s">
        <v>366</v>
      </c>
    </row>
    <row r="40" spans="31:32" x14ac:dyDescent="0.35">
      <c r="AE40" t="s">
        <v>884</v>
      </c>
      <c r="AF40" t="s">
        <v>1036</v>
      </c>
    </row>
    <row r="41" spans="31:32" x14ac:dyDescent="0.35">
      <c r="AE41" t="s">
        <v>885</v>
      </c>
      <c r="AF41" t="s">
        <v>1037</v>
      </c>
    </row>
    <row r="42" spans="31:32" x14ac:dyDescent="0.35">
      <c r="AE42" t="s">
        <v>886</v>
      </c>
      <c r="AF42" t="s">
        <v>1038</v>
      </c>
    </row>
    <row r="43" spans="31:32" x14ac:dyDescent="0.35">
      <c r="AE43" t="s">
        <v>887</v>
      </c>
      <c r="AF43" t="s">
        <v>1039</v>
      </c>
    </row>
    <row r="44" spans="31:32" x14ac:dyDescent="0.35">
      <c r="AE44" t="s">
        <v>888</v>
      </c>
      <c r="AF44" t="s">
        <v>1040</v>
      </c>
    </row>
    <row r="45" spans="31:32" x14ac:dyDescent="0.35">
      <c r="AE45" t="s">
        <v>889</v>
      </c>
      <c r="AF45" t="s">
        <v>1041</v>
      </c>
    </row>
    <row r="46" spans="31:32" x14ac:dyDescent="0.35">
      <c r="AE46" t="s">
        <v>890</v>
      </c>
      <c r="AF46" t="s">
        <v>1042</v>
      </c>
    </row>
    <row r="47" spans="31:32" x14ac:dyDescent="0.35">
      <c r="AE47" t="s">
        <v>891</v>
      </c>
      <c r="AF47" t="s">
        <v>1043</v>
      </c>
    </row>
    <row r="48" spans="31:32" x14ac:dyDescent="0.35">
      <c r="AE48" t="s">
        <v>892</v>
      </c>
      <c r="AF48" t="s">
        <v>1044</v>
      </c>
    </row>
    <row r="49" spans="31:32" x14ac:dyDescent="0.35">
      <c r="AE49" t="s">
        <v>893</v>
      </c>
      <c r="AF49" t="s">
        <v>1045</v>
      </c>
    </row>
    <row r="50" spans="31:32" x14ac:dyDescent="0.35">
      <c r="AE50" t="s">
        <v>894</v>
      </c>
      <c r="AF50" t="s">
        <v>1046</v>
      </c>
    </row>
    <row r="51" spans="31:32" x14ac:dyDescent="0.35">
      <c r="AE51" t="s">
        <v>895</v>
      </c>
      <c r="AF51" t="s">
        <v>1047</v>
      </c>
    </row>
    <row r="52" spans="31:32" x14ac:dyDescent="0.35">
      <c r="AE52" t="s">
        <v>29</v>
      </c>
      <c r="AF52" t="s">
        <v>379</v>
      </c>
    </row>
    <row r="53" spans="31:32" x14ac:dyDescent="0.35">
      <c r="AE53" t="s">
        <v>710</v>
      </c>
      <c r="AF53" t="s">
        <v>392</v>
      </c>
    </row>
    <row r="54" spans="31:32" x14ac:dyDescent="0.35">
      <c r="AE54" t="s">
        <v>719</v>
      </c>
      <c r="AF54" t="s">
        <v>404</v>
      </c>
    </row>
    <row r="55" spans="31:32" x14ac:dyDescent="0.35">
      <c r="AE55" t="s">
        <v>896</v>
      </c>
      <c r="AF55" t="s">
        <v>1048</v>
      </c>
    </row>
    <row r="56" spans="31:32" x14ac:dyDescent="0.35">
      <c r="AE56" t="s">
        <v>897</v>
      </c>
      <c r="AF56" t="s">
        <v>1049</v>
      </c>
    </row>
    <row r="57" spans="31:32" x14ac:dyDescent="0.35">
      <c r="AE57" t="s">
        <v>898</v>
      </c>
      <c r="AF57" t="s">
        <v>1050</v>
      </c>
    </row>
    <row r="58" spans="31:32" x14ac:dyDescent="0.35">
      <c r="AE58" t="s">
        <v>899</v>
      </c>
      <c r="AF58" t="s">
        <v>1051</v>
      </c>
    </row>
    <row r="59" spans="31:32" x14ac:dyDescent="0.35">
      <c r="AE59" t="s">
        <v>900</v>
      </c>
      <c r="AF59" t="s">
        <v>1052</v>
      </c>
    </row>
    <row r="60" spans="31:32" x14ac:dyDescent="0.35">
      <c r="AE60" t="s">
        <v>901</v>
      </c>
      <c r="AF60" t="s">
        <v>1053</v>
      </c>
    </row>
    <row r="61" spans="31:32" x14ac:dyDescent="0.35">
      <c r="AE61" t="s">
        <v>902</v>
      </c>
      <c r="AF61" t="s">
        <v>1054</v>
      </c>
    </row>
    <row r="62" spans="31:32" x14ac:dyDescent="0.35">
      <c r="AE62" t="s">
        <v>903</v>
      </c>
      <c r="AF62" t="s">
        <v>1055</v>
      </c>
    </row>
    <row r="63" spans="31:32" x14ac:dyDescent="0.35">
      <c r="AE63" t="s">
        <v>904</v>
      </c>
      <c r="AF63" t="s">
        <v>1056</v>
      </c>
    </row>
    <row r="64" spans="31:32" x14ac:dyDescent="0.35">
      <c r="AE64" t="s">
        <v>905</v>
      </c>
      <c r="AF64" t="s">
        <v>1057</v>
      </c>
    </row>
    <row r="65" spans="31:32" x14ac:dyDescent="0.35">
      <c r="AE65" t="s">
        <v>906</v>
      </c>
      <c r="AF65" t="s">
        <v>1058</v>
      </c>
    </row>
    <row r="66" spans="31:32" x14ac:dyDescent="0.35">
      <c r="AE66" t="s">
        <v>907</v>
      </c>
      <c r="AF66" t="s">
        <v>1059</v>
      </c>
    </row>
    <row r="67" spans="31:32" x14ac:dyDescent="0.35">
      <c r="AE67" t="s">
        <v>43</v>
      </c>
      <c r="AF67" t="s">
        <v>418</v>
      </c>
    </row>
    <row r="68" spans="31:32" x14ac:dyDescent="0.35">
      <c r="AE68" t="s">
        <v>702</v>
      </c>
      <c r="AF68" t="s">
        <v>432</v>
      </c>
    </row>
    <row r="69" spans="31:32" x14ac:dyDescent="0.35">
      <c r="AE69" t="s">
        <v>908</v>
      </c>
      <c r="AF69" t="s">
        <v>1060</v>
      </c>
    </row>
    <row r="70" spans="31:32" x14ac:dyDescent="0.35">
      <c r="AE70" t="s">
        <v>909</v>
      </c>
      <c r="AF70" t="s">
        <v>1061</v>
      </c>
    </row>
    <row r="71" spans="31:32" x14ac:dyDescent="0.35">
      <c r="AE71" t="s">
        <v>910</v>
      </c>
      <c r="AF71" t="s">
        <v>1062</v>
      </c>
    </row>
    <row r="72" spans="31:32" x14ac:dyDescent="0.35">
      <c r="AE72" t="s">
        <v>911</v>
      </c>
      <c r="AF72" t="s">
        <v>1063</v>
      </c>
    </row>
    <row r="73" spans="31:32" x14ac:dyDescent="0.35">
      <c r="AE73" t="s">
        <v>912</v>
      </c>
      <c r="AF73" t="s">
        <v>1064</v>
      </c>
    </row>
    <row r="74" spans="31:32" x14ac:dyDescent="0.35">
      <c r="AE74" t="s">
        <v>913</v>
      </c>
      <c r="AF74" t="s">
        <v>1065</v>
      </c>
    </row>
    <row r="75" spans="31:32" x14ac:dyDescent="0.35">
      <c r="AE75" t="s">
        <v>914</v>
      </c>
      <c r="AF75" t="s">
        <v>1066</v>
      </c>
    </row>
    <row r="76" spans="31:32" x14ac:dyDescent="0.35">
      <c r="AE76" t="s">
        <v>915</v>
      </c>
      <c r="AF76" t="s">
        <v>1067</v>
      </c>
    </row>
    <row r="77" spans="31:32" x14ac:dyDescent="0.35">
      <c r="AE77" t="s">
        <v>56</v>
      </c>
      <c r="AF77" t="s">
        <v>444</v>
      </c>
    </row>
    <row r="78" spans="31:32" x14ac:dyDescent="0.35">
      <c r="AE78" t="s">
        <v>70</v>
      </c>
      <c r="AF78" t="s">
        <v>454</v>
      </c>
    </row>
    <row r="79" spans="31:32" x14ac:dyDescent="0.35">
      <c r="AE79" t="s">
        <v>82</v>
      </c>
      <c r="AF79" t="s">
        <v>460</v>
      </c>
    </row>
    <row r="80" spans="31:32" x14ac:dyDescent="0.35">
      <c r="AE80" t="s">
        <v>92</v>
      </c>
      <c r="AF80" t="s">
        <v>461</v>
      </c>
    </row>
    <row r="81" spans="31:32" x14ac:dyDescent="0.35">
      <c r="AE81" t="s">
        <v>102</v>
      </c>
      <c r="AF81" t="s">
        <v>470</v>
      </c>
    </row>
    <row r="82" spans="31:32" x14ac:dyDescent="0.35">
      <c r="AE82" t="s">
        <v>113</v>
      </c>
      <c r="AF82" t="s">
        <v>471</v>
      </c>
    </row>
    <row r="83" spans="31:32" x14ac:dyDescent="0.35">
      <c r="AE83" t="s">
        <v>124</v>
      </c>
      <c r="AF83" t="s">
        <v>482</v>
      </c>
    </row>
    <row r="84" spans="31:32" x14ac:dyDescent="0.35">
      <c r="AE84" t="s">
        <v>133</v>
      </c>
      <c r="AF84" t="s">
        <v>1068</v>
      </c>
    </row>
    <row r="85" spans="31:32" x14ac:dyDescent="0.35">
      <c r="AE85" t="s">
        <v>916</v>
      </c>
      <c r="AF85" t="s">
        <v>493</v>
      </c>
    </row>
    <row r="86" spans="31:32" x14ac:dyDescent="0.35">
      <c r="AE86" t="s">
        <v>917</v>
      </c>
      <c r="AF86" t="s">
        <v>1069</v>
      </c>
    </row>
    <row r="87" spans="31:32" x14ac:dyDescent="0.35">
      <c r="AE87" t="s">
        <v>918</v>
      </c>
      <c r="AF87" t="s">
        <v>1070</v>
      </c>
    </row>
    <row r="88" spans="31:32" x14ac:dyDescent="0.35">
      <c r="AE88" t="s">
        <v>919</v>
      </c>
      <c r="AF88" t="s">
        <v>1071</v>
      </c>
    </row>
    <row r="89" spans="31:32" x14ac:dyDescent="0.35">
      <c r="AE89" t="s">
        <v>920</v>
      </c>
      <c r="AF89" t="s">
        <v>1072</v>
      </c>
    </row>
    <row r="90" spans="31:32" x14ac:dyDescent="0.35">
      <c r="AE90" t="s">
        <v>921</v>
      </c>
      <c r="AF90" t="s">
        <v>1073</v>
      </c>
    </row>
    <row r="91" spans="31:32" x14ac:dyDescent="0.35">
      <c r="AE91" t="s">
        <v>142</v>
      </c>
      <c r="AF91" t="s">
        <v>1074</v>
      </c>
    </row>
    <row r="92" spans="31:32" x14ac:dyDescent="0.35">
      <c r="AE92" t="s">
        <v>922</v>
      </c>
      <c r="AF92" t="s">
        <v>505</v>
      </c>
    </row>
    <row r="93" spans="31:32" x14ac:dyDescent="0.35">
      <c r="AE93" t="s">
        <v>923</v>
      </c>
      <c r="AF93" t="s">
        <v>1075</v>
      </c>
    </row>
    <row r="94" spans="31:32" x14ac:dyDescent="0.35">
      <c r="AE94" t="s">
        <v>924</v>
      </c>
      <c r="AF94" t="s">
        <v>1076</v>
      </c>
    </row>
    <row r="95" spans="31:32" x14ac:dyDescent="0.35">
      <c r="AE95" t="s">
        <v>925</v>
      </c>
      <c r="AF95" t="s">
        <v>1077</v>
      </c>
    </row>
    <row r="96" spans="31:32" x14ac:dyDescent="0.35">
      <c r="AE96" t="s">
        <v>926</v>
      </c>
      <c r="AF96" t="s">
        <v>1078</v>
      </c>
    </row>
    <row r="97" spans="31:32" x14ac:dyDescent="0.35">
      <c r="AE97" t="s">
        <v>927</v>
      </c>
      <c r="AF97" t="s">
        <v>1079</v>
      </c>
    </row>
    <row r="98" spans="31:32" x14ac:dyDescent="0.35">
      <c r="AE98" t="s">
        <v>696</v>
      </c>
      <c r="AF98" t="s">
        <v>1080</v>
      </c>
    </row>
    <row r="99" spans="31:32" x14ac:dyDescent="0.35">
      <c r="AE99" t="s">
        <v>703</v>
      </c>
      <c r="AF99" t="s">
        <v>518</v>
      </c>
    </row>
    <row r="100" spans="31:32" x14ac:dyDescent="0.35">
      <c r="AE100" t="s">
        <v>711</v>
      </c>
      <c r="AF100" t="s">
        <v>532</v>
      </c>
    </row>
    <row r="101" spans="31:32" x14ac:dyDescent="0.35">
      <c r="AE101" t="s">
        <v>928</v>
      </c>
      <c r="AF101" t="s">
        <v>755</v>
      </c>
    </row>
    <row r="102" spans="31:32" x14ac:dyDescent="0.35">
      <c r="AE102" t="s">
        <v>929</v>
      </c>
      <c r="AF102" t="s">
        <v>1081</v>
      </c>
    </row>
    <row r="103" spans="31:32" x14ac:dyDescent="0.35">
      <c r="AE103" t="s">
        <v>930</v>
      </c>
      <c r="AF103" t="s">
        <v>540</v>
      </c>
    </row>
    <row r="104" spans="31:32" x14ac:dyDescent="0.35">
      <c r="AE104" t="s">
        <v>931</v>
      </c>
      <c r="AF104" t="s">
        <v>1082</v>
      </c>
    </row>
    <row r="105" spans="31:32" x14ac:dyDescent="0.35">
      <c r="AE105" t="s">
        <v>932</v>
      </c>
      <c r="AF105" t="s">
        <v>553</v>
      </c>
    </row>
    <row r="106" spans="31:32" x14ac:dyDescent="0.35">
      <c r="AE106" t="s">
        <v>933</v>
      </c>
      <c r="AF106" t="s">
        <v>1083</v>
      </c>
    </row>
    <row r="107" spans="31:32" x14ac:dyDescent="0.35">
      <c r="AE107" t="s">
        <v>934</v>
      </c>
      <c r="AF107" t="s">
        <v>1084</v>
      </c>
    </row>
    <row r="108" spans="31:32" x14ac:dyDescent="0.35">
      <c r="AE108" t="s">
        <v>935</v>
      </c>
      <c r="AF108" t="s">
        <v>1085</v>
      </c>
    </row>
    <row r="109" spans="31:32" x14ac:dyDescent="0.35">
      <c r="AE109" t="s">
        <v>936</v>
      </c>
      <c r="AF109" t="s">
        <v>1086</v>
      </c>
    </row>
    <row r="110" spans="31:32" x14ac:dyDescent="0.35">
      <c r="AE110" t="s">
        <v>937</v>
      </c>
      <c r="AF110" t="s">
        <v>1087</v>
      </c>
    </row>
    <row r="111" spans="31:32" x14ac:dyDescent="0.35">
      <c r="AE111" t="s">
        <v>938</v>
      </c>
      <c r="AF111" t="s">
        <v>1088</v>
      </c>
    </row>
    <row r="112" spans="31:32" x14ac:dyDescent="0.35">
      <c r="AE112" t="s">
        <v>939</v>
      </c>
      <c r="AF112" t="s">
        <v>1089</v>
      </c>
    </row>
    <row r="113" spans="31:32" x14ac:dyDescent="0.35">
      <c r="AE113" t="s">
        <v>940</v>
      </c>
      <c r="AF113" t="s">
        <v>1090</v>
      </c>
    </row>
    <row r="114" spans="31:32" x14ac:dyDescent="0.35">
      <c r="AE114" t="s">
        <v>156</v>
      </c>
      <c r="AF114" t="s">
        <v>1091</v>
      </c>
    </row>
    <row r="115" spans="31:32" x14ac:dyDescent="0.35">
      <c r="AE115" t="s">
        <v>170</v>
      </c>
      <c r="AF115" t="s">
        <v>565</v>
      </c>
    </row>
    <row r="116" spans="31:32" x14ac:dyDescent="0.35">
      <c r="AE116" t="s">
        <v>712</v>
      </c>
      <c r="AF116" t="s">
        <v>579</v>
      </c>
    </row>
    <row r="117" spans="31:32" x14ac:dyDescent="0.35">
      <c r="AE117" t="s">
        <v>941</v>
      </c>
      <c r="AF117" t="s">
        <v>756</v>
      </c>
    </row>
    <row r="118" spans="31:32" x14ac:dyDescent="0.35">
      <c r="AE118" t="s">
        <v>942</v>
      </c>
      <c r="AF118" t="s">
        <v>1092</v>
      </c>
    </row>
    <row r="119" spans="31:32" x14ac:dyDescent="0.35">
      <c r="AE119" t="s">
        <v>943</v>
      </c>
      <c r="AF119" t="s">
        <v>1093</v>
      </c>
    </row>
    <row r="120" spans="31:32" x14ac:dyDescent="0.35">
      <c r="AE120" t="s">
        <v>944</v>
      </c>
      <c r="AF120" t="s">
        <v>1094</v>
      </c>
    </row>
    <row r="121" spans="31:32" x14ac:dyDescent="0.35">
      <c r="AE121" t="s">
        <v>945</v>
      </c>
      <c r="AF121" t="s">
        <v>1095</v>
      </c>
    </row>
    <row r="122" spans="31:32" x14ac:dyDescent="0.35">
      <c r="AE122" t="s">
        <v>697</v>
      </c>
      <c r="AF122" t="s">
        <v>1096</v>
      </c>
    </row>
    <row r="123" spans="31:32" x14ac:dyDescent="0.35">
      <c r="AE123" t="s">
        <v>184</v>
      </c>
      <c r="AF123" t="s">
        <v>1097</v>
      </c>
    </row>
    <row r="124" spans="31:32" x14ac:dyDescent="0.35">
      <c r="AE124" t="s">
        <v>713</v>
      </c>
      <c r="AF124" t="s">
        <v>1098</v>
      </c>
    </row>
    <row r="125" spans="31:32" x14ac:dyDescent="0.35">
      <c r="AE125" t="s">
        <v>946</v>
      </c>
      <c r="AF125" t="s">
        <v>1099</v>
      </c>
    </row>
    <row r="126" spans="31:32" x14ac:dyDescent="0.35">
      <c r="AE126" t="s">
        <v>947</v>
      </c>
      <c r="AF126" t="s">
        <v>590</v>
      </c>
    </row>
    <row r="127" spans="31:32" x14ac:dyDescent="0.35">
      <c r="AE127" t="s">
        <v>948</v>
      </c>
      <c r="AF127" t="s">
        <v>603</v>
      </c>
    </row>
    <row r="128" spans="31:32" x14ac:dyDescent="0.35">
      <c r="AE128" t="s">
        <v>949</v>
      </c>
      <c r="AF128" t="s">
        <v>757</v>
      </c>
    </row>
    <row r="129" spans="31:32" x14ac:dyDescent="0.35">
      <c r="AE129" t="s">
        <v>950</v>
      </c>
      <c r="AF129" t="s">
        <v>1100</v>
      </c>
    </row>
    <row r="130" spans="31:32" x14ac:dyDescent="0.35">
      <c r="AE130" t="s">
        <v>698</v>
      </c>
      <c r="AF130" t="s">
        <v>1101</v>
      </c>
    </row>
    <row r="131" spans="31:32" x14ac:dyDescent="0.35">
      <c r="AE131" t="s">
        <v>198</v>
      </c>
      <c r="AF131" t="s">
        <v>1102</v>
      </c>
    </row>
    <row r="132" spans="31:32" x14ac:dyDescent="0.35">
      <c r="AE132" t="s">
        <v>714</v>
      </c>
      <c r="AF132" t="s">
        <v>1103</v>
      </c>
    </row>
    <row r="133" spans="31:32" x14ac:dyDescent="0.35">
      <c r="AE133" t="s">
        <v>212</v>
      </c>
      <c r="AF133" t="s">
        <v>745</v>
      </c>
    </row>
    <row r="134" spans="31:32" x14ac:dyDescent="0.35">
      <c r="AE134" t="s">
        <v>951</v>
      </c>
      <c r="AF134" t="s">
        <v>614</v>
      </c>
    </row>
    <row r="135" spans="31:32" x14ac:dyDescent="0.35">
      <c r="AE135" t="s">
        <v>952</v>
      </c>
      <c r="AF135" t="s">
        <v>758</v>
      </c>
    </row>
    <row r="136" spans="31:32" x14ac:dyDescent="0.35">
      <c r="AE136" t="s">
        <v>953</v>
      </c>
      <c r="AF136" t="s">
        <v>1104</v>
      </c>
    </row>
    <row r="137" spans="31:32" x14ac:dyDescent="0.35">
      <c r="AE137" t="s">
        <v>954</v>
      </c>
      <c r="AF137" t="s">
        <v>1105</v>
      </c>
    </row>
    <row r="138" spans="31:32" x14ac:dyDescent="0.35">
      <c r="AE138" t="s">
        <v>955</v>
      </c>
      <c r="AF138" t="s">
        <v>1106</v>
      </c>
    </row>
    <row r="139" spans="31:32" x14ac:dyDescent="0.35">
      <c r="AE139" t="s">
        <v>224</v>
      </c>
      <c r="AF139" t="s">
        <v>1107</v>
      </c>
    </row>
    <row r="140" spans="31:32" x14ac:dyDescent="0.35">
      <c r="AE140" t="s">
        <v>238</v>
      </c>
      <c r="AF140" t="s">
        <v>746</v>
      </c>
    </row>
    <row r="141" spans="31:32" x14ac:dyDescent="0.35">
      <c r="AE141" t="s">
        <v>715</v>
      </c>
      <c r="AF141" t="s">
        <v>628</v>
      </c>
    </row>
    <row r="142" spans="31:32" x14ac:dyDescent="0.35">
      <c r="AE142" t="s">
        <v>252</v>
      </c>
      <c r="AF142" t="s">
        <v>759</v>
      </c>
    </row>
    <row r="143" spans="31:32" x14ac:dyDescent="0.35">
      <c r="AE143" t="s">
        <v>956</v>
      </c>
      <c r="AF143" t="s">
        <v>1108</v>
      </c>
    </row>
    <row r="144" spans="31:32" x14ac:dyDescent="0.35">
      <c r="AE144" t="s">
        <v>957</v>
      </c>
      <c r="AF144" t="s">
        <v>1109</v>
      </c>
    </row>
    <row r="145" spans="31:32" x14ac:dyDescent="0.35">
      <c r="AE145" t="s">
        <v>958</v>
      </c>
      <c r="AF145" t="s">
        <v>1110</v>
      </c>
    </row>
    <row r="146" spans="31:32" x14ac:dyDescent="0.35">
      <c r="AE146" t="s">
        <v>959</v>
      </c>
      <c r="AF146" t="s">
        <v>1111</v>
      </c>
    </row>
    <row r="147" spans="31:32" x14ac:dyDescent="0.35">
      <c r="AE147" t="s">
        <v>699</v>
      </c>
      <c r="AF147" t="s">
        <v>1112</v>
      </c>
    </row>
    <row r="148" spans="31:32" x14ac:dyDescent="0.35">
      <c r="AE148" t="s">
        <v>704</v>
      </c>
      <c r="AF148" t="s">
        <v>747</v>
      </c>
    </row>
    <row r="149" spans="31:32" x14ac:dyDescent="0.35">
      <c r="AE149" t="s">
        <v>716</v>
      </c>
      <c r="AF149" t="s">
        <v>750</v>
      </c>
    </row>
    <row r="150" spans="31:32" x14ac:dyDescent="0.35">
      <c r="AE150" t="s">
        <v>960</v>
      </c>
      <c r="AF150" t="s">
        <v>760</v>
      </c>
    </row>
    <row r="151" spans="31:32" x14ac:dyDescent="0.35">
      <c r="AE151" t="s">
        <v>961</v>
      </c>
      <c r="AF151" t="s">
        <v>1113</v>
      </c>
    </row>
    <row r="152" spans="31:32" x14ac:dyDescent="0.35">
      <c r="AE152" t="s">
        <v>962</v>
      </c>
      <c r="AF152" t="s">
        <v>1114</v>
      </c>
    </row>
    <row r="153" spans="31:32" x14ac:dyDescent="0.35">
      <c r="AE153" t="s">
        <v>963</v>
      </c>
      <c r="AF153" t="s">
        <v>1115</v>
      </c>
    </row>
    <row r="154" spans="31:32" x14ac:dyDescent="0.35">
      <c r="AE154" t="s">
        <v>964</v>
      </c>
      <c r="AF154" t="s">
        <v>1116</v>
      </c>
    </row>
    <row r="155" spans="31:32" x14ac:dyDescent="0.35">
      <c r="AE155" t="s">
        <v>700</v>
      </c>
      <c r="AF155" t="s">
        <v>1117</v>
      </c>
    </row>
    <row r="156" spans="31:32" x14ac:dyDescent="0.35">
      <c r="AE156" t="s">
        <v>705</v>
      </c>
      <c r="AF156" t="s">
        <v>748</v>
      </c>
    </row>
    <row r="157" spans="31:32" x14ac:dyDescent="0.35">
      <c r="AE157" t="s">
        <v>965</v>
      </c>
      <c r="AF157" t="s">
        <v>751</v>
      </c>
    </row>
    <row r="158" spans="31:32" x14ac:dyDescent="0.35">
      <c r="AE158" t="s">
        <v>966</v>
      </c>
      <c r="AF158" t="s">
        <v>761</v>
      </c>
    </row>
    <row r="159" spans="31:32" x14ac:dyDescent="0.35">
      <c r="AE159" t="s">
        <v>967</v>
      </c>
      <c r="AF159" t="s">
        <v>1118</v>
      </c>
    </row>
    <row r="160" spans="31:32" x14ac:dyDescent="0.35">
      <c r="AE160" t="s">
        <v>968</v>
      </c>
      <c r="AF160" t="s">
        <v>1119</v>
      </c>
    </row>
    <row r="161" spans="31:32" x14ac:dyDescent="0.35">
      <c r="AE161" t="s">
        <v>701</v>
      </c>
      <c r="AF161" t="s">
        <v>1120</v>
      </c>
    </row>
    <row r="162" spans="31:32" x14ac:dyDescent="0.35">
      <c r="AE162" t="s">
        <v>706</v>
      </c>
      <c r="AF162" t="s">
        <v>749</v>
      </c>
    </row>
    <row r="163" spans="31:32" x14ac:dyDescent="0.35">
      <c r="AE163" t="s">
        <v>969</v>
      </c>
      <c r="AF163" t="s">
        <v>752</v>
      </c>
    </row>
    <row r="164" spans="31:32" x14ac:dyDescent="0.35">
      <c r="AE164" t="s">
        <v>970</v>
      </c>
      <c r="AF164" t="s">
        <v>762</v>
      </c>
    </row>
    <row r="165" spans="31:32" x14ac:dyDescent="0.35">
      <c r="AE165" t="s">
        <v>971</v>
      </c>
      <c r="AF165" t="s">
        <v>1121</v>
      </c>
    </row>
    <row r="166" spans="31:32" x14ac:dyDescent="0.35">
      <c r="AE166" t="s">
        <v>707</v>
      </c>
      <c r="AF166" t="s">
        <v>1122</v>
      </c>
    </row>
    <row r="167" spans="31:32" x14ac:dyDescent="0.35">
      <c r="AE167" t="s">
        <v>972</v>
      </c>
      <c r="AF167" t="s">
        <v>753</v>
      </c>
    </row>
    <row r="168" spans="31:32" x14ac:dyDescent="0.35">
      <c r="AE168" t="s">
        <v>973</v>
      </c>
      <c r="AF168" t="s">
        <v>763</v>
      </c>
    </row>
    <row r="169" spans="31:32" x14ac:dyDescent="0.35">
      <c r="AE169" t="s">
        <v>974</v>
      </c>
      <c r="AF169" t="s">
        <v>1123</v>
      </c>
    </row>
    <row r="170" spans="31:32" x14ac:dyDescent="0.35">
      <c r="AE170" t="s">
        <v>975</v>
      </c>
      <c r="AF170" t="s">
        <v>1124</v>
      </c>
    </row>
    <row r="171" spans="31:32" x14ac:dyDescent="0.35">
      <c r="AE171" t="s">
        <v>976</v>
      </c>
      <c r="AF171" t="s">
        <v>1125</v>
      </c>
    </row>
    <row r="172" spans="31:32" x14ac:dyDescent="0.35">
      <c r="AE172" t="s">
        <v>977</v>
      </c>
      <c r="AF172" t="s">
        <v>1126</v>
      </c>
    </row>
    <row r="173" spans="31:32" x14ac:dyDescent="0.35">
      <c r="AE173" t="s">
        <v>978</v>
      </c>
      <c r="AF173" t="s">
        <v>1127</v>
      </c>
    </row>
    <row r="174" spans="31:32" x14ac:dyDescent="0.35">
      <c r="AE174" t="s">
        <v>979</v>
      </c>
      <c r="AF174" t="s">
        <v>1128</v>
      </c>
    </row>
    <row r="175" spans="31:32" x14ac:dyDescent="0.35">
      <c r="AE175" t="s">
        <v>980</v>
      </c>
      <c r="AF175" t="s">
        <v>1129</v>
      </c>
    </row>
    <row r="176" spans="31:32" x14ac:dyDescent="0.35">
      <c r="AE176" t="s">
        <v>708</v>
      </c>
      <c r="AF176" t="s">
        <v>754</v>
      </c>
    </row>
    <row r="177" spans="31:32" x14ac:dyDescent="0.35">
      <c r="AE177" t="s">
        <v>981</v>
      </c>
      <c r="AF177" t="s">
        <v>1130</v>
      </c>
    </row>
    <row r="178" spans="31:32" x14ac:dyDescent="0.35">
      <c r="AE178" t="s">
        <v>982</v>
      </c>
      <c r="AF178" t="s">
        <v>1131</v>
      </c>
    </row>
    <row r="179" spans="31:32" x14ac:dyDescent="0.35">
      <c r="AE179" t="s">
        <v>983</v>
      </c>
      <c r="AF179" t="s">
        <v>1132</v>
      </c>
    </row>
    <row r="180" spans="31:32" x14ac:dyDescent="0.35">
      <c r="AE180" t="s">
        <v>984</v>
      </c>
      <c r="AF180" t="s">
        <v>1133</v>
      </c>
    </row>
    <row r="181" spans="31:32" x14ac:dyDescent="0.35">
      <c r="AE181" t="s">
        <v>985</v>
      </c>
      <c r="AF181" t="s">
        <v>1134</v>
      </c>
    </row>
    <row r="182" spans="31:32" x14ac:dyDescent="0.35">
      <c r="AE182" t="s">
        <v>986</v>
      </c>
      <c r="AF182" t="s">
        <v>1135</v>
      </c>
    </row>
    <row r="183" spans="31:32" x14ac:dyDescent="0.35">
      <c r="AE183" t="s">
        <v>987</v>
      </c>
      <c r="AF183" t="s">
        <v>1136</v>
      </c>
    </row>
    <row r="184" spans="31:32" x14ac:dyDescent="0.35">
      <c r="AE184" t="s">
        <v>988</v>
      </c>
      <c r="AF184" t="s">
        <v>1137</v>
      </c>
    </row>
    <row r="185" spans="31:32" x14ac:dyDescent="0.35">
      <c r="AE185" t="s">
        <v>989</v>
      </c>
      <c r="AF185" t="s">
        <v>1138</v>
      </c>
    </row>
    <row r="186" spans="31:32" x14ac:dyDescent="0.35">
      <c r="AE186" t="s">
        <v>990</v>
      </c>
      <c r="AF186" t="s">
        <v>1139</v>
      </c>
    </row>
    <row r="187" spans="31:32" x14ac:dyDescent="0.35">
      <c r="AE187" t="s">
        <v>991</v>
      </c>
      <c r="AF187" t="s">
        <v>1140</v>
      </c>
    </row>
    <row r="188" spans="31:32" x14ac:dyDescent="0.35">
      <c r="AE188" t="s">
        <v>992</v>
      </c>
      <c r="AF188" t="s">
        <v>1141</v>
      </c>
    </row>
    <row r="189" spans="31:32" x14ac:dyDescent="0.35">
      <c r="AE189" t="s">
        <v>993</v>
      </c>
      <c r="AF189" t="s">
        <v>1142</v>
      </c>
    </row>
    <row r="190" spans="31:32" x14ac:dyDescent="0.35">
      <c r="AE190" t="s">
        <v>994</v>
      </c>
      <c r="AF190" t="s">
        <v>1143</v>
      </c>
    </row>
    <row r="191" spans="31:32" x14ac:dyDescent="0.35">
      <c r="AE191" t="s">
        <v>995</v>
      </c>
      <c r="AF191" t="s">
        <v>1144</v>
      </c>
    </row>
    <row r="192" spans="31:32" x14ac:dyDescent="0.35">
      <c r="AE192" t="s">
        <v>996</v>
      </c>
      <c r="AF192" t="s">
        <v>1145</v>
      </c>
    </row>
    <row r="193" spans="31:32" x14ac:dyDescent="0.35">
      <c r="AE193" t="s">
        <v>997</v>
      </c>
      <c r="AF193" t="s">
        <v>1146</v>
      </c>
    </row>
    <row r="194" spans="31:32" x14ac:dyDescent="0.35">
      <c r="AE194" t="s">
        <v>998</v>
      </c>
      <c r="AF194" t="s">
        <v>1147</v>
      </c>
    </row>
    <row r="195" spans="31:32" x14ac:dyDescent="0.35">
      <c r="AE195" t="s">
        <v>999</v>
      </c>
      <c r="AF195" t="s">
        <v>1148</v>
      </c>
    </row>
    <row r="196" spans="31:32" x14ac:dyDescent="0.35">
      <c r="AE196" t="s">
        <v>1000</v>
      </c>
      <c r="AF196" t="s">
        <v>1149</v>
      </c>
    </row>
    <row r="197" spans="31:32" x14ac:dyDescent="0.35">
      <c r="AE197" t="s">
        <v>1001</v>
      </c>
      <c r="AF197" t="s">
        <v>1150</v>
      </c>
    </row>
    <row r="198" spans="31:32" x14ac:dyDescent="0.35">
      <c r="AE198" t="s">
        <v>1002</v>
      </c>
      <c r="AF198" t="s">
        <v>1151</v>
      </c>
    </row>
    <row r="199" spans="31:32" x14ac:dyDescent="0.35">
      <c r="AE199" t="s">
        <v>1003</v>
      </c>
      <c r="AF199" t="s">
        <v>1152</v>
      </c>
    </row>
    <row r="200" spans="31:32" x14ac:dyDescent="0.35">
      <c r="AE200" t="s">
        <v>1004</v>
      </c>
      <c r="AF200" t="s">
        <v>1153</v>
      </c>
    </row>
    <row r="201" spans="31:32" x14ac:dyDescent="0.35">
      <c r="AE201" t="s">
        <v>1005</v>
      </c>
      <c r="AF201" t="s">
        <v>1154</v>
      </c>
    </row>
    <row r="202" spans="31:32" x14ac:dyDescent="0.35">
      <c r="AE202" t="s">
        <v>1006</v>
      </c>
      <c r="AF202" t="s">
        <v>1155</v>
      </c>
    </row>
    <row r="203" spans="31:32" x14ac:dyDescent="0.35">
      <c r="AE203" t="s">
        <v>1007</v>
      </c>
      <c r="AF203" t="s">
        <v>1156</v>
      </c>
    </row>
    <row r="204" spans="31:32" x14ac:dyDescent="0.35">
      <c r="AE204" t="s">
        <v>1008</v>
      </c>
      <c r="AF204" t="s">
        <v>1157</v>
      </c>
    </row>
    <row r="205" spans="31:32" x14ac:dyDescent="0.35">
      <c r="AE205" t="s">
        <v>1009</v>
      </c>
      <c r="AF205" t="s">
        <v>1158</v>
      </c>
    </row>
    <row r="206" spans="31:32" x14ac:dyDescent="0.35">
      <c r="AE206" t="s">
        <v>1010</v>
      </c>
      <c r="AF206" t="s">
        <v>1159</v>
      </c>
    </row>
    <row r="207" spans="31:32" x14ac:dyDescent="0.35">
      <c r="AF207" t="s">
        <v>1160</v>
      </c>
    </row>
  </sheetData>
  <mergeCells count="8">
    <mergeCell ref="T22:U24"/>
    <mergeCell ref="A3:R3"/>
    <mergeCell ref="A24:R24"/>
    <mergeCell ref="A2:R2"/>
    <mergeCell ref="A1:R1"/>
    <mergeCell ref="A23:R23"/>
    <mergeCell ref="A22:R22"/>
    <mergeCell ref="A12:R1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26"/>
  <sheetViews>
    <sheetView showGridLines="0" workbookViewId="0">
      <selection activeCell="AI15" sqref="AI15"/>
    </sheetView>
  </sheetViews>
  <sheetFormatPr baseColWidth="10" defaultColWidth="8.7265625" defaultRowHeight="14.5" x14ac:dyDescent="0.35"/>
  <cols>
    <col min="1" max="1" width="3.90625" style="58" customWidth="1"/>
    <col min="2" max="2" width="14" style="58" customWidth="1"/>
    <col min="3" max="20" width="6.453125" style="58" customWidth="1"/>
    <col min="21" max="22" width="8.7265625" style="58" customWidth="1"/>
    <col min="23" max="16384" width="8.7265625" style="58"/>
  </cols>
  <sheetData>
    <row r="1" spans="2:20" ht="22.05" customHeight="1" x14ac:dyDescent="0.35">
      <c r="B1" s="126" t="s">
        <v>771</v>
      </c>
      <c r="C1" s="120"/>
      <c r="D1" s="120"/>
      <c r="E1" s="120"/>
      <c r="F1" s="120"/>
      <c r="G1" s="120"/>
      <c r="H1" s="120"/>
      <c r="I1" s="120"/>
      <c r="J1" s="120"/>
      <c r="K1" s="120"/>
      <c r="L1" s="120"/>
      <c r="M1" s="120"/>
      <c r="N1" s="120"/>
      <c r="O1" s="120"/>
      <c r="P1" s="120"/>
      <c r="Q1" s="120"/>
      <c r="R1" s="120"/>
      <c r="S1" s="120"/>
      <c r="T1" s="120"/>
    </row>
    <row r="2" spans="2:20" x14ac:dyDescent="0.35">
      <c r="B2" s="131"/>
      <c r="C2" s="120"/>
      <c r="D2" s="120"/>
      <c r="E2" s="120"/>
      <c r="F2" s="120"/>
      <c r="G2" s="120"/>
      <c r="H2" s="120"/>
      <c r="I2" s="120"/>
      <c r="J2" s="120"/>
      <c r="K2" s="120"/>
      <c r="L2" s="120"/>
      <c r="M2" s="120"/>
      <c r="N2" s="120"/>
      <c r="O2" s="120"/>
      <c r="P2" s="120"/>
      <c r="Q2" s="120"/>
      <c r="R2" s="120"/>
      <c r="S2" s="120"/>
      <c r="T2" s="120"/>
    </row>
    <row r="3" spans="2:20" x14ac:dyDescent="0.35">
      <c r="B3" s="132" t="s">
        <v>772</v>
      </c>
      <c r="C3" s="129" t="s">
        <v>773</v>
      </c>
      <c r="D3" s="104"/>
      <c r="E3" s="104"/>
      <c r="F3" s="104"/>
      <c r="G3" s="104"/>
      <c r="H3" s="104"/>
      <c r="I3" s="128"/>
      <c r="J3" s="130" t="s">
        <v>774</v>
      </c>
      <c r="K3" s="104"/>
      <c r="L3" s="104"/>
      <c r="M3" s="128"/>
      <c r="N3" s="127" t="s">
        <v>775</v>
      </c>
      <c r="O3" s="104"/>
      <c r="P3" s="104"/>
      <c r="Q3" s="104"/>
      <c r="R3" s="104"/>
      <c r="S3" s="104"/>
      <c r="T3" s="128"/>
    </row>
    <row r="4" spans="2:20" x14ac:dyDescent="0.35">
      <c r="B4" s="133"/>
      <c r="C4" s="62" t="s">
        <v>728</v>
      </c>
      <c r="D4" s="62" t="s">
        <v>729</v>
      </c>
      <c r="E4" s="62" t="s">
        <v>730</v>
      </c>
      <c r="F4" s="62" t="s">
        <v>731</v>
      </c>
      <c r="G4" s="62" t="s">
        <v>732</v>
      </c>
      <c r="H4" s="62" t="s">
        <v>733</v>
      </c>
      <c r="I4" s="62" t="s">
        <v>734</v>
      </c>
      <c r="J4" s="63" t="s">
        <v>735</v>
      </c>
      <c r="K4" s="63" t="s">
        <v>736</v>
      </c>
      <c r="L4" s="63" t="s">
        <v>737</v>
      </c>
      <c r="M4" s="63" t="s">
        <v>738</v>
      </c>
      <c r="N4" s="64" t="s">
        <v>738</v>
      </c>
      <c r="O4" s="64" t="s">
        <v>739</v>
      </c>
      <c r="P4" s="64" t="s">
        <v>740</v>
      </c>
      <c r="Q4" s="64" t="s">
        <v>741</v>
      </c>
      <c r="R4" s="64" t="s">
        <v>742</v>
      </c>
      <c r="S4" s="64" t="s">
        <v>743</v>
      </c>
      <c r="T4" s="64" t="s">
        <v>744</v>
      </c>
    </row>
    <row r="5" spans="2:20" ht="19.95" customHeight="1" thickBot="1" x14ac:dyDescent="0.4">
      <c r="B5" s="65" t="s">
        <v>56</v>
      </c>
      <c r="C5" s="59"/>
      <c r="D5" s="59"/>
      <c r="E5" s="59"/>
      <c r="F5" s="59"/>
      <c r="G5" s="59"/>
      <c r="H5" s="66" t="s">
        <v>418</v>
      </c>
      <c r="I5" s="66" t="s">
        <v>444</v>
      </c>
      <c r="J5" s="67" t="s">
        <v>518</v>
      </c>
      <c r="K5" s="67" t="s">
        <v>565</v>
      </c>
      <c r="L5" s="67" t="s">
        <v>590</v>
      </c>
      <c r="M5" s="60"/>
      <c r="N5" s="68" t="s">
        <v>745</v>
      </c>
      <c r="O5" s="68" t="s">
        <v>746</v>
      </c>
      <c r="P5" s="61"/>
      <c r="Q5" s="61"/>
      <c r="R5" s="61"/>
      <c r="S5" s="61"/>
      <c r="T5" s="61"/>
    </row>
    <row r="6" spans="2:20" ht="19.95" customHeight="1" thickBot="1" x14ac:dyDescent="0.4">
      <c r="B6" s="69" t="s">
        <v>70</v>
      </c>
      <c r="C6" s="59"/>
      <c r="D6" s="59"/>
      <c r="E6" s="59"/>
      <c r="F6" s="59"/>
      <c r="G6" s="66" t="s">
        <v>379</v>
      </c>
      <c r="H6" s="70" t="s">
        <v>432</v>
      </c>
      <c r="I6" s="70" t="s">
        <v>454</v>
      </c>
      <c r="J6" s="71" t="s">
        <v>532</v>
      </c>
      <c r="K6" s="71" t="s">
        <v>579</v>
      </c>
      <c r="L6" s="67" t="s">
        <v>603</v>
      </c>
      <c r="M6" s="71" t="s">
        <v>614</v>
      </c>
      <c r="N6" s="61"/>
      <c r="O6" s="72" t="s">
        <v>628</v>
      </c>
      <c r="P6" s="72" t="s">
        <v>750</v>
      </c>
      <c r="Q6" s="72" t="s">
        <v>751</v>
      </c>
      <c r="R6" s="68" t="s">
        <v>752</v>
      </c>
      <c r="S6" s="68" t="s">
        <v>753</v>
      </c>
      <c r="T6" s="68" t="s">
        <v>754</v>
      </c>
    </row>
    <row r="7" spans="2:20" ht="19.95" customHeight="1" thickBot="1" x14ac:dyDescent="0.4">
      <c r="B7" s="121" t="s">
        <v>82</v>
      </c>
      <c r="C7" s="59"/>
      <c r="D7" s="59"/>
      <c r="E7" s="59"/>
      <c r="F7" s="66" t="s">
        <v>338</v>
      </c>
      <c r="G7" s="70" t="s">
        <v>392</v>
      </c>
      <c r="H7" s="59"/>
      <c r="I7" s="70" t="s">
        <v>460</v>
      </c>
      <c r="J7" s="67" t="s">
        <v>755</v>
      </c>
      <c r="K7" s="67" t="s">
        <v>756</v>
      </c>
      <c r="L7" s="67" t="s">
        <v>757</v>
      </c>
      <c r="M7" s="60"/>
      <c r="N7" s="61"/>
      <c r="O7" s="61"/>
      <c r="P7" s="61"/>
      <c r="Q7" s="68" t="s">
        <v>761</v>
      </c>
      <c r="R7" s="61"/>
      <c r="S7" s="68" t="s">
        <v>763</v>
      </c>
      <c r="T7" s="61"/>
    </row>
    <row r="8" spans="2:20" ht="19.95" customHeight="1" thickBot="1" x14ac:dyDescent="0.4">
      <c r="B8" s="123"/>
      <c r="C8" s="59"/>
      <c r="D8" s="59"/>
      <c r="E8" s="66" t="s">
        <v>764</v>
      </c>
      <c r="F8" s="70" t="s">
        <v>352</v>
      </c>
      <c r="G8" s="66" t="s">
        <v>404</v>
      </c>
      <c r="H8" s="59"/>
      <c r="I8" s="66" t="s">
        <v>461</v>
      </c>
      <c r="J8" s="60"/>
      <c r="K8" s="60"/>
      <c r="L8" s="60"/>
      <c r="M8" s="60"/>
      <c r="N8" s="61"/>
      <c r="O8" s="61"/>
      <c r="P8" s="61"/>
      <c r="Q8" s="61"/>
      <c r="R8" s="61"/>
      <c r="S8" s="61"/>
      <c r="T8" s="61"/>
    </row>
    <row r="9" spans="2:20" ht="19.95" customHeight="1" thickBot="1" x14ac:dyDescent="0.4">
      <c r="B9" s="69" t="s">
        <v>92</v>
      </c>
      <c r="C9" s="59"/>
      <c r="D9" s="59"/>
      <c r="E9" s="66" t="s">
        <v>764</v>
      </c>
      <c r="F9" s="70" t="s">
        <v>352</v>
      </c>
      <c r="G9" s="66" t="s">
        <v>404</v>
      </c>
      <c r="H9" s="59"/>
      <c r="I9" s="66" t="s">
        <v>461</v>
      </c>
      <c r="J9" s="60"/>
      <c r="K9" s="60"/>
      <c r="L9" s="60"/>
      <c r="M9" s="60"/>
      <c r="N9" s="61"/>
      <c r="O9" s="61"/>
      <c r="P9" s="61"/>
      <c r="Q9" s="61"/>
      <c r="R9" s="61"/>
      <c r="S9" s="61"/>
      <c r="T9" s="61"/>
    </row>
    <row r="10" spans="2:20" ht="19.95" customHeight="1" thickBot="1" x14ac:dyDescent="0.4">
      <c r="B10" s="65" t="s">
        <v>102</v>
      </c>
      <c r="C10" s="66" t="s">
        <v>765</v>
      </c>
      <c r="D10" s="66" t="s">
        <v>766</v>
      </c>
      <c r="E10" s="70" t="s">
        <v>296</v>
      </c>
      <c r="F10" s="66" t="s">
        <v>366</v>
      </c>
      <c r="G10" s="59"/>
      <c r="H10" s="59"/>
      <c r="I10" s="70" t="s">
        <v>470</v>
      </c>
      <c r="J10" s="60"/>
      <c r="K10" s="60"/>
      <c r="L10" s="60"/>
      <c r="M10" s="60"/>
      <c r="N10" s="61"/>
      <c r="O10" s="61"/>
      <c r="P10" s="61"/>
      <c r="Q10" s="61"/>
      <c r="R10" s="61"/>
      <c r="S10" s="61"/>
      <c r="T10" s="61"/>
    </row>
    <row r="11" spans="2:20" ht="19.95" customHeight="1" thickBot="1" x14ac:dyDescent="0.4">
      <c r="B11" s="69" t="s">
        <v>113</v>
      </c>
      <c r="C11" s="70" t="s">
        <v>767</v>
      </c>
      <c r="D11" s="70" t="s">
        <v>282</v>
      </c>
      <c r="E11" s="66" t="s">
        <v>310</v>
      </c>
      <c r="F11" s="59"/>
      <c r="G11" s="59"/>
      <c r="H11" s="59"/>
      <c r="I11" s="66" t="s">
        <v>471</v>
      </c>
      <c r="J11" s="60"/>
      <c r="K11" s="60"/>
      <c r="L11" s="60"/>
      <c r="M11" s="60"/>
      <c r="N11" s="61"/>
      <c r="O11" s="61"/>
      <c r="P11" s="61"/>
      <c r="Q11" s="61"/>
      <c r="R11" s="61"/>
      <c r="S11" s="61"/>
      <c r="T11" s="61"/>
    </row>
    <row r="13" spans="2:20" ht="26.05" customHeight="1" x14ac:dyDescent="0.35">
      <c r="B13" s="126" t="s">
        <v>776</v>
      </c>
      <c r="C13" s="120"/>
      <c r="D13" s="120"/>
      <c r="E13" s="120"/>
      <c r="F13" s="120"/>
      <c r="G13" s="120"/>
      <c r="H13" s="120"/>
      <c r="I13" s="120"/>
      <c r="J13" s="120"/>
      <c r="K13" s="120"/>
      <c r="L13" s="120"/>
      <c r="M13" s="120"/>
      <c r="N13" s="120"/>
      <c r="O13" s="120"/>
      <c r="P13" s="120"/>
      <c r="Q13" s="120"/>
      <c r="R13" s="120"/>
      <c r="S13" s="120"/>
      <c r="T13" s="120"/>
    </row>
    <row r="14" spans="2:20" x14ac:dyDescent="0.35">
      <c r="B14" s="131"/>
      <c r="C14" s="120"/>
      <c r="D14" s="120"/>
      <c r="E14" s="120"/>
      <c r="F14" s="120"/>
      <c r="G14" s="120"/>
      <c r="H14" s="120"/>
      <c r="I14" s="120"/>
      <c r="J14" s="120"/>
      <c r="K14" s="120"/>
      <c r="L14" s="120"/>
      <c r="M14" s="120"/>
      <c r="N14" s="120"/>
      <c r="O14" s="120"/>
      <c r="P14" s="120"/>
      <c r="Q14" s="120"/>
      <c r="R14" s="120"/>
      <c r="S14" s="120"/>
      <c r="T14" s="120"/>
    </row>
    <row r="15" spans="2:20" x14ac:dyDescent="0.35">
      <c r="B15" s="132" t="s">
        <v>777</v>
      </c>
      <c r="C15" s="129" t="s">
        <v>773</v>
      </c>
      <c r="D15" s="104"/>
      <c r="E15" s="104"/>
      <c r="F15" s="104"/>
      <c r="G15" s="104"/>
      <c r="H15" s="104"/>
      <c r="I15" s="128"/>
      <c r="J15" s="130" t="s">
        <v>774</v>
      </c>
      <c r="K15" s="104"/>
      <c r="L15" s="104"/>
      <c r="M15" s="128"/>
      <c r="N15" s="127" t="s">
        <v>775</v>
      </c>
      <c r="O15" s="104"/>
      <c r="P15" s="104"/>
      <c r="Q15" s="104"/>
      <c r="R15" s="104"/>
      <c r="S15" s="104"/>
      <c r="T15" s="128"/>
    </row>
    <row r="16" spans="2:20" x14ac:dyDescent="0.35">
      <c r="B16" s="133"/>
      <c r="C16" s="62" t="s">
        <v>679</v>
      </c>
      <c r="D16" s="62" t="s">
        <v>680</v>
      </c>
      <c r="E16" s="62" t="s">
        <v>681</v>
      </c>
      <c r="F16" s="62" t="s">
        <v>682</v>
      </c>
      <c r="G16" s="62" t="s">
        <v>683</v>
      </c>
      <c r="H16" s="62" t="s">
        <v>684</v>
      </c>
      <c r="I16" s="62" t="s">
        <v>685</v>
      </c>
      <c r="J16" s="63" t="s">
        <v>686</v>
      </c>
      <c r="K16" s="63" t="s">
        <v>687</v>
      </c>
      <c r="L16" s="63" t="s">
        <v>688</v>
      </c>
      <c r="M16" s="63" t="s">
        <v>689</v>
      </c>
      <c r="N16" s="64" t="s">
        <v>689</v>
      </c>
      <c r="O16" s="64" t="s">
        <v>690</v>
      </c>
      <c r="P16" s="64" t="s">
        <v>691</v>
      </c>
      <c r="Q16" s="64" t="s">
        <v>692</v>
      </c>
      <c r="R16" s="64" t="s">
        <v>693</v>
      </c>
      <c r="S16" s="64" t="s">
        <v>694</v>
      </c>
      <c r="T16" s="64" t="s">
        <v>695</v>
      </c>
    </row>
    <row r="17" spans="2:20" ht="15.05" customHeight="1" thickBot="1" x14ac:dyDescent="0.4">
      <c r="B17" s="65" t="s">
        <v>444</v>
      </c>
      <c r="C17" s="59"/>
      <c r="D17" s="59"/>
      <c r="E17" s="59"/>
      <c r="F17" s="59"/>
      <c r="G17" s="59"/>
      <c r="H17" s="66" t="s">
        <v>43</v>
      </c>
      <c r="I17" s="66" t="s">
        <v>56</v>
      </c>
      <c r="J17" s="67" t="s">
        <v>696</v>
      </c>
      <c r="K17" s="67" t="s">
        <v>156</v>
      </c>
      <c r="L17" s="67" t="s">
        <v>697</v>
      </c>
      <c r="M17" s="60"/>
      <c r="N17" s="68" t="s">
        <v>698</v>
      </c>
      <c r="O17" s="68" t="s">
        <v>224</v>
      </c>
      <c r="P17" s="61"/>
      <c r="Q17" s="61"/>
      <c r="R17" s="61"/>
      <c r="S17" s="61"/>
      <c r="T17" s="61"/>
    </row>
    <row r="18" spans="2:20" ht="15.05" customHeight="1" thickBot="1" x14ac:dyDescent="0.4">
      <c r="B18" s="69" t="s">
        <v>454</v>
      </c>
      <c r="C18" s="59"/>
      <c r="D18" s="59"/>
      <c r="E18" s="59"/>
      <c r="F18" s="59"/>
      <c r="G18" s="66" t="s">
        <v>29</v>
      </c>
      <c r="H18" s="70" t="s">
        <v>702</v>
      </c>
      <c r="I18" s="70" t="s">
        <v>70</v>
      </c>
      <c r="J18" s="71" t="s">
        <v>703</v>
      </c>
      <c r="K18" s="71" t="s">
        <v>170</v>
      </c>
      <c r="L18" s="67" t="s">
        <v>184</v>
      </c>
      <c r="M18" s="71" t="s">
        <v>198</v>
      </c>
      <c r="N18" s="61"/>
      <c r="O18" s="72" t="s">
        <v>238</v>
      </c>
      <c r="P18" s="72" t="s">
        <v>704</v>
      </c>
      <c r="Q18" s="72" t="s">
        <v>705</v>
      </c>
      <c r="R18" s="68" t="s">
        <v>706</v>
      </c>
      <c r="S18" s="68" t="s">
        <v>707</v>
      </c>
      <c r="T18" s="68" t="s">
        <v>708</v>
      </c>
    </row>
    <row r="19" spans="2:20" ht="15.05" customHeight="1" thickBot="1" x14ac:dyDescent="0.4">
      <c r="B19" s="69" t="s">
        <v>460</v>
      </c>
      <c r="C19" s="59"/>
      <c r="D19" s="59"/>
      <c r="E19" s="59"/>
      <c r="F19" s="66" t="s">
        <v>709</v>
      </c>
      <c r="G19" s="70" t="s">
        <v>710</v>
      </c>
      <c r="H19" s="59"/>
      <c r="I19" s="70" t="s">
        <v>82</v>
      </c>
      <c r="J19" s="60"/>
      <c r="K19" s="60"/>
      <c r="L19" s="60"/>
      <c r="M19" s="60"/>
      <c r="N19" s="61"/>
      <c r="O19" s="61"/>
      <c r="P19" s="61"/>
      <c r="Q19" s="61"/>
      <c r="R19" s="61"/>
      <c r="S19" s="61"/>
      <c r="T19" s="61"/>
    </row>
    <row r="20" spans="2:20" ht="15.05" customHeight="1" thickBot="1" x14ac:dyDescent="0.4">
      <c r="B20" s="65" t="s">
        <v>461</v>
      </c>
      <c r="C20" s="59"/>
      <c r="D20" s="59"/>
      <c r="E20" s="66" t="s">
        <v>717</v>
      </c>
      <c r="F20" s="70" t="s">
        <v>718</v>
      </c>
      <c r="G20" s="66" t="s">
        <v>719</v>
      </c>
      <c r="H20" s="59"/>
      <c r="I20" s="70" t="s">
        <v>92</v>
      </c>
      <c r="J20" s="60"/>
      <c r="K20" s="60"/>
      <c r="L20" s="60"/>
      <c r="M20" s="60"/>
      <c r="N20" s="61"/>
      <c r="O20" s="61"/>
      <c r="P20" s="61"/>
      <c r="Q20" s="61"/>
      <c r="R20" s="61"/>
      <c r="S20" s="61"/>
      <c r="T20" s="61"/>
    </row>
    <row r="21" spans="2:20" ht="15.05" customHeight="1" thickBot="1" x14ac:dyDescent="0.4">
      <c r="B21" s="121" t="s">
        <v>470</v>
      </c>
      <c r="C21" s="59"/>
      <c r="D21" s="59"/>
      <c r="E21" s="59"/>
      <c r="F21" s="66" t="s">
        <v>709</v>
      </c>
      <c r="G21" s="70" t="s">
        <v>710</v>
      </c>
      <c r="H21" s="59"/>
      <c r="I21" s="70" t="s">
        <v>82</v>
      </c>
      <c r="J21" s="60"/>
      <c r="K21" s="60"/>
      <c r="L21" s="60"/>
      <c r="M21" s="60"/>
      <c r="N21" s="61"/>
      <c r="O21" s="61"/>
      <c r="P21" s="61"/>
      <c r="Q21" s="61"/>
      <c r="R21" s="61"/>
      <c r="S21" s="61"/>
      <c r="T21" s="61"/>
    </row>
    <row r="22" spans="2:20" ht="15.05" customHeight="1" thickBot="1" x14ac:dyDescent="0.4">
      <c r="B22" s="122"/>
      <c r="C22" s="59"/>
      <c r="D22" s="59"/>
      <c r="E22" s="66" t="s">
        <v>717</v>
      </c>
      <c r="F22" s="70" t="s">
        <v>718</v>
      </c>
      <c r="G22" s="66" t="s">
        <v>719</v>
      </c>
      <c r="H22" s="59"/>
      <c r="I22" s="70" t="s">
        <v>92</v>
      </c>
      <c r="J22" s="60"/>
      <c r="K22" s="60"/>
      <c r="L22" s="60"/>
      <c r="M22" s="60"/>
      <c r="N22" s="61"/>
      <c r="O22" s="61"/>
      <c r="P22" s="61"/>
      <c r="Q22" s="61"/>
      <c r="R22" s="61"/>
      <c r="S22" s="61"/>
      <c r="T22" s="61"/>
    </row>
    <row r="23" spans="2:20" ht="15.05" customHeight="1" thickBot="1" x14ac:dyDescent="0.4">
      <c r="B23" s="123"/>
      <c r="C23" s="70" t="s">
        <v>723</v>
      </c>
      <c r="D23" s="66" t="s">
        <v>720</v>
      </c>
      <c r="E23" s="70" t="s">
        <v>15</v>
      </c>
      <c r="F23" s="59"/>
      <c r="G23" s="59"/>
      <c r="H23" s="59"/>
      <c r="I23" s="66" t="s">
        <v>102</v>
      </c>
      <c r="J23" s="60"/>
      <c r="K23" s="60"/>
      <c r="L23" s="60"/>
      <c r="M23" s="60"/>
      <c r="N23" s="61"/>
      <c r="O23" s="61"/>
      <c r="P23" s="61"/>
      <c r="Q23" s="61"/>
      <c r="R23" s="61"/>
      <c r="S23" s="61"/>
      <c r="T23" s="61"/>
    </row>
    <row r="25" spans="2:20" ht="15.05" customHeight="1" thickBot="1" x14ac:dyDescent="0.4"/>
    <row r="26" spans="2:20" ht="15.05" customHeight="1" thickBot="1" x14ac:dyDescent="0.4">
      <c r="C26" s="124" t="s">
        <v>778</v>
      </c>
      <c r="D26" s="125"/>
      <c r="E26" s="119" t="s">
        <v>779</v>
      </c>
      <c r="F26" s="120"/>
      <c r="G26" s="120"/>
      <c r="H26" s="120"/>
      <c r="I26" s="120"/>
      <c r="J26" s="120"/>
      <c r="K26" s="120"/>
      <c r="L26" s="120"/>
      <c r="M26" s="120"/>
      <c r="N26" s="120"/>
      <c r="O26" s="120"/>
      <c r="P26" s="120"/>
      <c r="Q26" s="120"/>
      <c r="R26" s="120"/>
      <c r="S26" s="120"/>
      <c r="T26" s="120"/>
    </row>
  </sheetData>
  <mergeCells count="16">
    <mergeCell ref="E26:T26"/>
    <mergeCell ref="B21:B23"/>
    <mergeCell ref="C26:D26"/>
    <mergeCell ref="B1:T1"/>
    <mergeCell ref="B7:B8"/>
    <mergeCell ref="N3:T3"/>
    <mergeCell ref="B13:T13"/>
    <mergeCell ref="C15:I15"/>
    <mergeCell ref="N15:T15"/>
    <mergeCell ref="J15:M15"/>
    <mergeCell ref="B2:T2"/>
    <mergeCell ref="B15:B16"/>
    <mergeCell ref="C3:I3"/>
    <mergeCell ref="B14:T14"/>
    <mergeCell ref="B3:B4"/>
    <mergeCell ref="J3:M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0"/>
  <sheetViews>
    <sheetView showGridLines="0" zoomScale="70" zoomScaleNormal="70" workbookViewId="0">
      <selection activeCell="Q40" sqref="Q40"/>
    </sheetView>
  </sheetViews>
  <sheetFormatPr baseColWidth="10" defaultColWidth="8.6328125" defaultRowHeight="14.5" x14ac:dyDescent="0.35"/>
  <cols>
    <col min="1" max="1" width="9.54296875" customWidth="1"/>
    <col min="2" max="2" width="8.54296875" customWidth="1"/>
    <col min="3" max="3" width="14.7265625" bestFit="1" customWidth="1"/>
    <col min="4" max="4" width="8" customWidth="1"/>
    <col min="5" max="10" width="6" customWidth="1"/>
    <col min="11" max="11" width="29.81640625" customWidth="1"/>
    <col min="12" max="13" width="22" customWidth="1"/>
  </cols>
  <sheetData>
    <row r="1" spans="1:13" ht="32.15" customHeight="1" x14ac:dyDescent="0.35">
      <c r="A1" s="172" t="s">
        <v>780</v>
      </c>
      <c r="B1" s="102"/>
      <c r="C1" s="102"/>
      <c r="D1" s="102"/>
      <c r="E1" s="102"/>
      <c r="F1" s="102"/>
      <c r="G1" s="102"/>
      <c r="H1" s="102"/>
      <c r="I1" s="102"/>
      <c r="J1" s="102"/>
      <c r="K1" s="102"/>
      <c r="L1" s="102"/>
      <c r="M1" s="102"/>
    </row>
    <row r="2" spans="1:13" x14ac:dyDescent="0.35">
      <c r="A2" s="134" t="s">
        <v>781</v>
      </c>
      <c r="B2" s="170"/>
      <c r="C2" s="171"/>
      <c r="D2" s="134" t="s">
        <v>777</v>
      </c>
      <c r="E2" s="201" t="s">
        <v>772</v>
      </c>
      <c r="F2" s="102"/>
      <c r="G2" s="102"/>
      <c r="H2" s="102"/>
      <c r="I2" s="102"/>
      <c r="J2" s="102"/>
      <c r="K2" s="134" t="s">
        <v>782</v>
      </c>
      <c r="L2" s="170"/>
      <c r="M2" s="171"/>
    </row>
    <row r="3" spans="1:13" x14ac:dyDescent="0.35">
      <c r="A3" s="140"/>
      <c r="B3" s="141"/>
      <c r="C3" s="142"/>
      <c r="D3" s="135"/>
      <c r="E3" s="29" t="s">
        <v>56</v>
      </c>
      <c r="F3" s="29" t="s">
        <v>70</v>
      </c>
      <c r="G3" s="29" t="s">
        <v>82</v>
      </c>
      <c r="H3" s="29" t="s">
        <v>92</v>
      </c>
      <c r="I3" s="29" t="s">
        <v>102</v>
      </c>
      <c r="J3" s="29" t="s">
        <v>113</v>
      </c>
      <c r="K3" s="140"/>
      <c r="L3" s="141"/>
      <c r="M3" s="142"/>
    </row>
    <row r="4" spans="1:13" ht="15.8" customHeight="1" x14ac:dyDescent="0.35">
      <c r="A4" s="166" t="s">
        <v>783</v>
      </c>
      <c r="B4" s="163" t="s">
        <v>1183</v>
      </c>
      <c r="C4" s="196" t="s">
        <v>784</v>
      </c>
      <c r="D4" s="32" t="s">
        <v>282</v>
      </c>
      <c r="E4" s="38"/>
      <c r="F4" s="39"/>
      <c r="G4" s="39"/>
      <c r="H4" s="39"/>
      <c r="I4" s="39"/>
      <c r="J4" s="93"/>
      <c r="K4" s="169" t="s">
        <v>785</v>
      </c>
      <c r="L4" s="170"/>
      <c r="M4" s="171"/>
    </row>
    <row r="5" spans="1:13" ht="15.8" customHeight="1" x14ac:dyDescent="0.35">
      <c r="A5" s="167"/>
      <c r="B5" s="164"/>
      <c r="C5" s="197"/>
      <c r="D5" s="33" t="s">
        <v>786</v>
      </c>
      <c r="E5" s="31"/>
      <c r="F5" s="30"/>
      <c r="G5" s="30"/>
      <c r="H5" s="30"/>
      <c r="I5" s="30"/>
      <c r="J5" s="92"/>
      <c r="K5" s="150"/>
      <c r="L5" s="102"/>
      <c r="M5" s="139"/>
    </row>
    <row r="6" spans="1:13" ht="15.8" customHeight="1" x14ac:dyDescent="0.35">
      <c r="A6" s="167"/>
      <c r="B6" s="164"/>
      <c r="C6" s="197"/>
      <c r="D6" s="33" t="s">
        <v>766</v>
      </c>
      <c r="E6" s="31"/>
      <c r="F6" s="30"/>
      <c r="G6" s="30"/>
      <c r="H6" s="30"/>
      <c r="I6" s="87"/>
      <c r="J6" s="35"/>
      <c r="K6" s="150"/>
      <c r="L6" s="102"/>
      <c r="M6" s="139"/>
    </row>
    <row r="7" spans="1:13" ht="15.8" customHeight="1" x14ac:dyDescent="0.35">
      <c r="A7" s="167"/>
      <c r="B7" s="164"/>
      <c r="C7" s="198"/>
      <c r="D7" s="44" t="s">
        <v>310</v>
      </c>
      <c r="E7" s="31"/>
      <c r="F7" s="30"/>
      <c r="G7" s="30"/>
      <c r="H7" s="30"/>
      <c r="I7" s="30"/>
      <c r="J7" s="92"/>
      <c r="K7" s="151"/>
      <c r="L7" s="152"/>
      <c r="M7" s="153"/>
    </row>
    <row r="8" spans="1:13" ht="15.8" customHeight="1" x14ac:dyDescent="0.35">
      <c r="A8" s="167"/>
      <c r="B8" s="164"/>
      <c r="C8" s="180" t="s">
        <v>787</v>
      </c>
      <c r="D8" s="33" t="s">
        <v>296</v>
      </c>
      <c r="E8" s="36"/>
      <c r="F8" s="37"/>
      <c r="G8" s="37"/>
      <c r="H8" s="37"/>
      <c r="I8" s="94"/>
      <c r="J8" s="43"/>
      <c r="K8" s="149" t="s">
        <v>788</v>
      </c>
      <c r="L8" s="102"/>
      <c r="M8" s="139"/>
    </row>
    <row r="9" spans="1:13" ht="15.8" customHeight="1" x14ac:dyDescent="0.35">
      <c r="A9" s="167"/>
      <c r="B9" s="164"/>
      <c r="C9" s="181"/>
      <c r="D9" s="33" t="s">
        <v>764</v>
      </c>
      <c r="E9" s="31"/>
      <c r="F9" s="30"/>
      <c r="G9" s="87"/>
      <c r="H9" s="87"/>
      <c r="I9" s="30"/>
      <c r="J9" s="35"/>
      <c r="K9" s="150"/>
      <c r="L9" s="102"/>
      <c r="M9" s="139"/>
    </row>
    <row r="10" spans="1:13" ht="15.8" customHeight="1" x14ac:dyDescent="0.35">
      <c r="A10" s="167"/>
      <c r="B10" s="164"/>
      <c r="C10" s="181"/>
      <c r="D10" s="33" t="s">
        <v>366</v>
      </c>
      <c r="E10" s="31"/>
      <c r="F10" s="30"/>
      <c r="G10" s="30"/>
      <c r="I10" s="87"/>
      <c r="J10" s="35"/>
      <c r="K10" s="150"/>
      <c r="L10" s="102"/>
      <c r="M10" s="139"/>
    </row>
    <row r="11" spans="1:13" ht="15.8" customHeight="1" x14ac:dyDescent="0.35">
      <c r="A11" s="167"/>
      <c r="B11" s="164"/>
      <c r="C11" s="181"/>
      <c r="D11" s="33" t="s">
        <v>352</v>
      </c>
      <c r="E11" s="31"/>
      <c r="F11" s="30"/>
      <c r="G11" s="95"/>
      <c r="H11" s="95"/>
      <c r="I11" s="30"/>
      <c r="J11" s="35"/>
      <c r="K11" s="150"/>
      <c r="L11" s="102"/>
      <c r="M11" s="139"/>
    </row>
    <row r="12" spans="1:13" ht="15.8" customHeight="1" x14ac:dyDescent="0.35">
      <c r="A12" s="167"/>
      <c r="B12" s="164"/>
      <c r="C12" s="181"/>
      <c r="D12" s="33" t="s">
        <v>338</v>
      </c>
      <c r="E12" s="31"/>
      <c r="F12" s="37"/>
      <c r="G12" s="87"/>
      <c r="H12" s="30"/>
      <c r="I12" s="30"/>
      <c r="J12" s="35"/>
      <c r="K12" s="150"/>
      <c r="L12" s="102"/>
      <c r="M12" s="139"/>
    </row>
    <row r="13" spans="1:13" ht="15.8" customHeight="1" x14ac:dyDescent="0.35">
      <c r="A13" s="167"/>
      <c r="B13" s="164"/>
      <c r="C13" s="181"/>
      <c r="D13" s="33" t="s">
        <v>404</v>
      </c>
      <c r="E13" s="31"/>
      <c r="F13" s="37"/>
      <c r="G13" s="87"/>
      <c r="H13" s="87"/>
      <c r="I13" s="30"/>
      <c r="J13" s="35"/>
      <c r="K13" s="150"/>
      <c r="L13" s="102"/>
      <c r="M13" s="139"/>
    </row>
    <row r="14" spans="1:13" ht="15.8" customHeight="1" x14ac:dyDescent="0.35">
      <c r="A14" s="167"/>
      <c r="B14" s="164"/>
      <c r="C14" s="181"/>
      <c r="D14" s="33" t="s">
        <v>392</v>
      </c>
      <c r="E14" s="31"/>
      <c r="F14" s="37"/>
      <c r="G14" s="95"/>
      <c r="H14" s="30"/>
      <c r="I14" s="30"/>
      <c r="J14" s="35"/>
      <c r="K14" s="150"/>
      <c r="L14" s="102"/>
      <c r="M14" s="139"/>
    </row>
    <row r="15" spans="1:13" ht="15.8" customHeight="1" x14ac:dyDescent="0.35">
      <c r="A15" s="167"/>
      <c r="B15" s="164"/>
      <c r="C15" s="182"/>
      <c r="D15" s="44" t="s">
        <v>379</v>
      </c>
      <c r="E15" s="37"/>
      <c r="F15" s="89"/>
      <c r="G15" s="30"/>
      <c r="H15" s="30"/>
      <c r="I15" s="30"/>
      <c r="J15" s="35"/>
      <c r="K15" s="151"/>
      <c r="L15" s="152"/>
      <c r="M15" s="153"/>
    </row>
    <row r="16" spans="1:13" ht="15.8" customHeight="1" x14ac:dyDescent="0.35">
      <c r="A16" s="167"/>
      <c r="B16" s="164"/>
      <c r="C16" s="136" t="s">
        <v>789</v>
      </c>
      <c r="D16" s="33" t="s">
        <v>432</v>
      </c>
      <c r="E16" s="37"/>
      <c r="F16" s="94"/>
      <c r="G16" s="37"/>
      <c r="H16" s="37"/>
      <c r="I16" s="37"/>
      <c r="J16" s="43"/>
      <c r="K16" s="138" t="s">
        <v>790</v>
      </c>
      <c r="L16" s="102"/>
      <c r="M16" s="139"/>
    </row>
    <row r="17" spans="1:13" ht="15.8" customHeight="1" x14ac:dyDescent="0.35">
      <c r="A17" s="168"/>
      <c r="B17" s="164"/>
      <c r="C17" s="137"/>
      <c r="D17" s="34" t="s">
        <v>418</v>
      </c>
      <c r="E17" s="91"/>
      <c r="F17" s="40"/>
      <c r="G17" s="40"/>
      <c r="H17" s="40"/>
      <c r="I17" s="40"/>
      <c r="J17" s="41"/>
      <c r="K17" s="140"/>
      <c r="L17" s="141"/>
      <c r="M17" s="142"/>
    </row>
    <row r="18" spans="1:13" ht="15.8" customHeight="1" x14ac:dyDescent="0.35">
      <c r="A18" s="175" t="s">
        <v>791</v>
      </c>
      <c r="B18" s="164"/>
      <c r="C18" s="191" t="s">
        <v>792</v>
      </c>
      <c r="D18" s="32" t="s">
        <v>470</v>
      </c>
      <c r="E18" s="38"/>
      <c r="F18" s="39"/>
      <c r="G18" s="39"/>
      <c r="H18" s="39"/>
      <c r="I18" s="96"/>
      <c r="J18" s="85"/>
      <c r="K18" s="178" t="s">
        <v>793</v>
      </c>
      <c r="L18" s="179" t="s">
        <v>794</v>
      </c>
      <c r="M18" s="145" t="s">
        <v>795</v>
      </c>
    </row>
    <row r="19" spans="1:13" ht="15.8" customHeight="1" x14ac:dyDescent="0.35">
      <c r="A19" s="176"/>
      <c r="B19" s="164"/>
      <c r="C19" s="192"/>
      <c r="D19" s="33" t="s">
        <v>460</v>
      </c>
      <c r="E19" s="31"/>
      <c r="F19" s="30"/>
      <c r="G19" s="95"/>
      <c r="H19" s="30"/>
      <c r="I19" s="30"/>
      <c r="J19" s="35"/>
      <c r="K19" s="174"/>
      <c r="L19" s="155"/>
      <c r="M19" s="146"/>
    </row>
    <row r="20" spans="1:13" ht="15.8" customHeight="1" x14ac:dyDescent="0.35">
      <c r="A20" s="176"/>
      <c r="B20" s="164"/>
      <c r="C20" s="192"/>
      <c r="D20" s="33" t="s">
        <v>454</v>
      </c>
      <c r="E20" s="31"/>
      <c r="F20" s="95"/>
      <c r="G20" s="30"/>
      <c r="H20" s="30"/>
      <c r="I20" s="30"/>
      <c r="J20" s="35"/>
      <c r="K20" s="174"/>
      <c r="L20" s="155"/>
      <c r="M20" s="146"/>
    </row>
    <row r="21" spans="1:13" ht="15.8" customHeight="1" x14ac:dyDescent="0.35">
      <c r="A21" s="176"/>
      <c r="B21" s="165"/>
      <c r="C21" s="192"/>
      <c r="D21" s="33" t="s">
        <v>444</v>
      </c>
      <c r="E21" s="90"/>
      <c r="F21" s="45"/>
      <c r="G21" s="45"/>
      <c r="H21" s="45"/>
      <c r="I21" s="45"/>
      <c r="J21" s="86"/>
      <c r="K21" s="174"/>
      <c r="L21" s="155"/>
      <c r="M21" s="146"/>
    </row>
    <row r="22" spans="1:13" ht="15.8" customHeight="1" x14ac:dyDescent="0.35">
      <c r="A22" s="176"/>
      <c r="B22" s="193" t="s">
        <v>1182</v>
      </c>
      <c r="C22" s="188" t="s">
        <v>796</v>
      </c>
      <c r="D22" s="46" t="s">
        <v>755</v>
      </c>
      <c r="E22" s="31"/>
      <c r="F22" s="30"/>
      <c r="G22" s="87"/>
      <c r="H22" s="30"/>
      <c r="I22" s="30"/>
      <c r="J22" s="35"/>
      <c r="K22" s="174"/>
      <c r="L22" s="155"/>
      <c r="M22" s="146"/>
    </row>
    <row r="23" spans="1:13" ht="15.8" customHeight="1" x14ac:dyDescent="0.35">
      <c r="A23" s="176"/>
      <c r="B23" s="194"/>
      <c r="C23" s="189"/>
      <c r="D23" s="33" t="s">
        <v>532</v>
      </c>
      <c r="E23" s="31"/>
      <c r="F23" s="95"/>
      <c r="G23" s="30"/>
      <c r="H23" s="30"/>
      <c r="I23" s="30"/>
      <c r="J23" s="35"/>
      <c r="K23" s="174"/>
      <c r="L23" s="155"/>
      <c r="M23" s="146"/>
    </row>
    <row r="24" spans="1:13" ht="15.8" customHeight="1" x14ac:dyDescent="0.35">
      <c r="A24" s="176"/>
      <c r="B24" s="194"/>
      <c r="C24" s="190"/>
      <c r="D24" s="44" t="s">
        <v>518</v>
      </c>
      <c r="E24" s="89"/>
      <c r="F24" s="30"/>
      <c r="G24" s="30"/>
      <c r="H24" s="30"/>
      <c r="I24" s="30"/>
      <c r="J24" s="35"/>
      <c r="K24" s="174"/>
      <c r="L24" s="155"/>
      <c r="M24" s="146"/>
    </row>
    <row r="25" spans="1:13" ht="15.8" customHeight="1" x14ac:dyDescent="0.35">
      <c r="A25" s="176"/>
      <c r="B25" s="194"/>
      <c r="C25" s="183" t="s">
        <v>797</v>
      </c>
      <c r="D25" s="46" t="s">
        <v>579</v>
      </c>
      <c r="E25" s="31"/>
      <c r="F25" s="95"/>
      <c r="G25" s="30"/>
      <c r="H25" s="30"/>
      <c r="I25" s="30"/>
      <c r="J25" s="35"/>
      <c r="K25" s="173" t="s">
        <v>798</v>
      </c>
      <c r="L25" s="155"/>
      <c r="M25" s="146"/>
    </row>
    <row r="26" spans="1:13" ht="15.8" customHeight="1" x14ac:dyDescent="0.35">
      <c r="A26" s="176"/>
      <c r="B26" s="194"/>
      <c r="C26" s="184"/>
      <c r="D26" s="33" t="s">
        <v>565</v>
      </c>
      <c r="E26" s="89"/>
      <c r="F26" s="30"/>
      <c r="G26" s="30"/>
      <c r="H26" s="30"/>
      <c r="I26" s="30"/>
      <c r="J26" s="35"/>
      <c r="K26" s="174"/>
      <c r="L26" s="155"/>
      <c r="M26" s="146"/>
    </row>
    <row r="27" spans="1:13" ht="15.8" customHeight="1" x14ac:dyDescent="0.35">
      <c r="A27" s="176"/>
      <c r="B27" s="194"/>
      <c r="C27" s="184"/>
      <c r="D27" s="33" t="s">
        <v>757</v>
      </c>
      <c r="E27" s="31"/>
      <c r="F27" s="30"/>
      <c r="G27" s="87"/>
      <c r="H27" s="30"/>
      <c r="I27" s="30"/>
      <c r="J27" s="35"/>
      <c r="K27" s="174"/>
      <c r="L27" s="155"/>
      <c r="M27" s="146"/>
    </row>
    <row r="28" spans="1:13" ht="15.8" customHeight="1" x14ac:dyDescent="0.35">
      <c r="A28" s="176"/>
      <c r="B28" s="194"/>
      <c r="C28" s="184"/>
      <c r="D28" s="33" t="s">
        <v>603</v>
      </c>
      <c r="E28" s="31"/>
      <c r="F28" s="87"/>
      <c r="G28" s="30"/>
      <c r="H28" s="30"/>
      <c r="I28" s="30"/>
      <c r="J28" s="35"/>
      <c r="K28" s="174"/>
      <c r="L28" s="155"/>
      <c r="M28" s="146"/>
    </row>
    <row r="29" spans="1:13" ht="15.8" customHeight="1" x14ac:dyDescent="0.35">
      <c r="A29" s="176"/>
      <c r="B29" s="195"/>
      <c r="C29" s="185"/>
      <c r="D29" s="44" t="s">
        <v>614</v>
      </c>
      <c r="E29" s="31"/>
      <c r="F29" s="95"/>
      <c r="G29" s="30"/>
      <c r="H29" s="30"/>
      <c r="I29" s="30"/>
      <c r="J29" s="35"/>
      <c r="K29" s="148"/>
      <c r="L29" s="155"/>
      <c r="M29" s="146"/>
    </row>
    <row r="30" spans="1:13" ht="15.8" customHeight="1" x14ac:dyDescent="0.35">
      <c r="A30" s="176"/>
      <c r="B30" s="160" t="s">
        <v>1181</v>
      </c>
      <c r="C30" s="143" t="s">
        <v>799</v>
      </c>
      <c r="D30" s="46" t="s">
        <v>628</v>
      </c>
      <c r="E30" s="31"/>
      <c r="F30" s="95"/>
      <c r="G30" s="30"/>
      <c r="H30" s="30"/>
      <c r="I30" s="30"/>
      <c r="J30" s="35"/>
      <c r="K30" s="147" t="s">
        <v>800</v>
      </c>
      <c r="L30" s="154" t="s">
        <v>801</v>
      </c>
      <c r="M30" s="199" t="s">
        <v>802</v>
      </c>
    </row>
    <row r="31" spans="1:13" ht="15.8" customHeight="1" x14ac:dyDescent="0.35">
      <c r="A31" s="176"/>
      <c r="B31" s="161"/>
      <c r="C31" s="144"/>
      <c r="D31" s="44" t="s">
        <v>750</v>
      </c>
      <c r="E31" s="31"/>
      <c r="F31" s="95"/>
      <c r="G31" s="30"/>
      <c r="H31" s="30"/>
      <c r="I31" s="30"/>
      <c r="J31" s="35"/>
      <c r="K31" s="148"/>
      <c r="L31" s="155"/>
      <c r="M31" s="146"/>
    </row>
    <row r="32" spans="1:13" ht="15.8" customHeight="1" x14ac:dyDescent="0.35">
      <c r="A32" s="176"/>
      <c r="B32" s="161"/>
      <c r="C32" s="157" t="s">
        <v>1184</v>
      </c>
      <c r="D32" s="33" t="s">
        <v>761</v>
      </c>
      <c r="E32" s="36"/>
      <c r="F32" s="37"/>
      <c r="G32" s="88"/>
      <c r="H32" s="37"/>
      <c r="I32" s="37"/>
      <c r="J32" s="43"/>
      <c r="K32" s="186" t="s">
        <v>803</v>
      </c>
      <c r="L32" s="155"/>
      <c r="M32" s="146"/>
    </row>
    <row r="33" spans="1:13" ht="15.8" customHeight="1" x14ac:dyDescent="0.35">
      <c r="A33" s="176"/>
      <c r="B33" s="161"/>
      <c r="C33" s="158"/>
      <c r="D33" s="33" t="s">
        <v>751</v>
      </c>
      <c r="E33" s="31"/>
      <c r="F33" s="95"/>
      <c r="G33" s="30"/>
      <c r="H33" s="30"/>
      <c r="I33" s="30"/>
      <c r="J33" s="35"/>
      <c r="K33" s="174"/>
      <c r="L33" s="155"/>
      <c r="M33" s="146"/>
    </row>
    <row r="34" spans="1:13" ht="15.8" customHeight="1" x14ac:dyDescent="0.35">
      <c r="A34" s="176"/>
      <c r="B34" s="161"/>
      <c r="C34" s="158"/>
      <c r="D34" s="33" t="s">
        <v>752</v>
      </c>
      <c r="E34" s="31"/>
      <c r="F34" s="87"/>
      <c r="G34" s="30"/>
      <c r="H34" s="30"/>
      <c r="I34" s="30"/>
      <c r="J34" s="35"/>
      <c r="K34" s="174"/>
      <c r="L34" s="155"/>
      <c r="M34" s="146"/>
    </row>
    <row r="35" spans="1:13" ht="15.8" customHeight="1" x14ac:dyDescent="0.35">
      <c r="A35" s="176"/>
      <c r="B35" s="161"/>
      <c r="C35" s="158"/>
      <c r="D35" s="33" t="s">
        <v>753</v>
      </c>
      <c r="E35" s="31"/>
      <c r="F35" s="87"/>
      <c r="G35" s="30"/>
      <c r="H35" s="30"/>
      <c r="I35" s="30"/>
      <c r="J35" s="35"/>
      <c r="K35" s="174"/>
      <c r="L35" s="155"/>
      <c r="M35" s="146"/>
    </row>
    <row r="36" spans="1:13" ht="15.8" customHeight="1" x14ac:dyDescent="0.35">
      <c r="A36" s="177"/>
      <c r="B36" s="162"/>
      <c r="C36" s="159"/>
      <c r="D36" s="34" t="s">
        <v>754</v>
      </c>
      <c r="E36" s="42"/>
      <c r="F36" s="87"/>
      <c r="G36" s="97"/>
      <c r="H36" s="40"/>
      <c r="I36" s="40"/>
      <c r="J36" s="41"/>
      <c r="K36" s="187"/>
      <c r="L36" s="156"/>
      <c r="M36" s="200"/>
    </row>
    <row r="38" spans="1:13" x14ac:dyDescent="0.35">
      <c r="E38" s="95"/>
      <c r="F38" s="5" t="s">
        <v>1186</v>
      </c>
      <c r="I38" s="98"/>
      <c r="J38" s="5" t="s">
        <v>1187</v>
      </c>
    </row>
    <row r="39" spans="1:13" x14ac:dyDescent="0.35">
      <c r="F39" s="5"/>
    </row>
    <row r="40" spans="1:13" x14ac:dyDescent="0.35">
      <c r="A40" s="116" t="s">
        <v>804</v>
      </c>
      <c r="B40" s="102"/>
      <c r="C40" s="102"/>
      <c r="D40" s="102"/>
      <c r="E40" s="102"/>
      <c r="F40" s="102"/>
      <c r="G40" s="102"/>
      <c r="H40" s="102"/>
      <c r="I40" s="102"/>
      <c r="J40" s="102"/>
      <c r="K40" s="102"/>
      <c r="L40" s="102"/>
      <c r="M40" s="102"/>
    </row>
  </sheetData>
  <mergeCells count="30">
    <mergeCell ref="A1:M1"/>
    <mergeCell ref="K25:K29"/>
    <mergeCell ref="A18:A36"/>
    <mergeCell ref="K18:K24"/>
    <mergeCell ref="L18:L29"/>
    <mergeCell ref="A2:C3"/>
    <mergeCell ref="K2:M3"/>
    <mergeCell ref="C8:C15"/>
    <mergeCell ref="C25:C29"/>
    <mergeCell ref="K32:K36"/>
    <mergeCell ref="C22:C24"/>
    <mergeCell ref="C18:C21"/>
    <mergeCell ref="B22:B29"/>
    <mergeCell ref="C4:C7"/>
    <mergeCell ref="M30:M36"/>
    <mergeCell ref="E2:J2"/>
    <mergeCell ref="A40:M40"/>
    <mergeCell ref="C32:C36"/>
    <mergeCell ref="B30:B36"/>
    <mergeCell ref="B4:B21"/>
    <mergeCell ref="A4:A17"/>
    <mergeCell ref="K4:M7"/>
    <mergeCell ref="D2:D3"/>
    <mergeCell ref="C16:C17"/>
    <mergeCell ref="K16:M17"/>
    <mergeCell ref="C30:C31"/>
    <mergeCell ref="M18:M29"/>
    <mergeCell ref="K30:K31"/>
    <mergeCell ref="K8:M15"/>
    <mergeCell ref="L30:L36"/>
  </mergeCells>
  <pageMargins left="0.75" right="0.75" top="1" bottom="1"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61"/>
  <sheetViews>
    <sheetView showGridLines="0" workbookViewId="0">
      <selection activeCell="I50" sqref="I50"/>
    </sheetView>
  </sheetViews>
  <sheetFormatPr baseColWidth="10" defaultColWidth="8.7265625" defaultRowHeight="14.5" x14ac:dyDescent="0.35"/>
  <cols>
    <col min="1" max="1" width="6" style="47" customWidth="1"/>
    <col min="2" max="2" width="22" style="47" customWidth="1"/>
    <col min="3" max="3" width="20" style="47" customWidth="1"/>
    <col min="4" max="4" width="31.7265625" style="47" customWidth="1"/>
    <col min="5" max="5" width="9" style="47" customWidth="1"/>
    <col min="6" max="10" width="8" style="47" customWidth="1"/>
    <col min="11" max="12" width="8.7265625" style="47" customWidth="1"/>
    <col min="13" max="16384" width="8.7265625" style="47"/>
  </cols>
  <sheetData>
    <row r="1" spans="1:25" ht="24" customHeight="1" x14ac:dyDescent="0.35">
      <c r="A1" s="223" t="s">
        <v>805</v>
      </c>
      <c r="B1" s="221" t="s">
        <v>806</v>
      </c>
      <c r="C1" s="205"/>
      <c r="D1" s="205"/>
      <c r="E1" s="209" t="s">
        <v>267</v>
      </c>
      <c r="F1" s="209" t="s">
        <v>807</v>
      </c>
      <c r="G1" s="209" t="s">
        <v>808</v>
      </c>
      <c r="H1" s="209" t="s">
        <v>82</v>
      </c>
      <c r="I1" s="209" t="s">
        <v>809</v>
      </c>
      <c r="J1" s="209" t="s">
        <v>810</v>
      </c>
      <c r="L1" s="202" t="s">
        <v>0</v>
      </c>
      <c r="M1" s="203"/>
      <c r="N1" s="203"/>
      <c r="O1" s="203"/>
      <c r="P1" s="203"/>
      <c r="Q1" s="203"/>
      <c r="R1" s="203"/>
      <c r="S1" s="203"/>
      <c r="T1" s="203"/>
      <c r="U1" s="203"/>
      <c r="V1" s="203"/>
      <c r="W1" s="203"/>
      <c r="X1" s="203"/>
      <c r="Y1" s="203"/>
    </row>
    <row r="2" spans="1:25" ht="22.3" customHeight="1" x14ac:dyDescent="0.35">
      <c r="A2" s="214"/>
      <c r="B2" s="214"/>
      <c r="C2" s="214"/>
      <c r="D2" s="214"/>
      <c r="E2" s="208"/>
      <c r="F2" s="208"/>
      <c r="G2" s="208"/>
      <c r="H2" s="208"/>
      <c r="I2" s="208"/>
      <c r="J2" s="208"/>
      <c r="L2" s="22" t="s">
        <v>1</v>
      </c>
      <c r="M2" s="22" t="s">
        <v>2</v>
      </c>
      <c r="N2" s="22" t="s">
        <v>3</v>
      </c>
      <c r="O2" s="22" t="s">
        <v>4</v>
      </c>
      <c r="P2" s="22" t="s">
        <v>5</v>
      </c>
      <c r="Q2" s="22" t="s">
        <v>6</v>
      </c>
      <c r="R2" s="22" t="s">
        <v>7</v>
      </c>
      <c r="S2" s="22" t="s">
        <v>8</v>
      </c>
      <c r="T2" s="22" t="s">
        <v>9</v>
      </c>
      <c r="U2" s="22" t="s">
        <v>10</v>
      </c>
      <c r="V2" s="22" t="s">
        <v>11</v>
      </c>
      <c r="W2" s="22" t="s">
        <v>12</v>
      </c>
      <c r="X2" s="22" t="s">
        <v>13</v>
      </c>
      <c r="Y2" s="23" t="s">
        <v>14</v>
      </c>
    </row>
    <row r="3" spans="1:25" ht="26.05" customHeight="1" x14ac:dyDescent="0.35">
      <c r="A3" s="222" t="s">
        <v>811</v>
      </c>
      <c r="B3" s="210" t="s">
        <v>812</v>
      </c>
      <c r="C3" s="211"/>
      <c r="D3" s="212"/>
      <c r="E3" s="48" t="s">
        <v>729</v>
      </c>
      <c r="F3" s="49"/>
      <c r="G3" s="49"/>
      <c r="H3" s="49"/>
      <c r="I3" s="50">
        <v>9</v>
      </c>
      <c r="J3" s="50">
        <v>11</v>
      </c>
      <c r="L3" s="24" t="s">
        <v>15</v>
      </c>
      <c r="M3" s="25" t="s">
        <v>16</v>
      </c>
      <c r="N3" s="25" t="s">
        <v>17</v>
      </c>
      <c r="O3" s="25" t="s">
        <v>18</v>
      </c>
      <c r="P3" s="25" t="s">
        <v>19</v>
      </c>
      <c r="Q3" s="25" t="s">
        <v>20</v>
      </c>
      <c r="R3" s="25" t="s">
        <v>21</v>
      </c>
      <c r="S3" s="25" t="s">
        <v>22</v>
      </c>
      <c r="T3" s="25" t="s">
        <v>23</v>
      </c>
      <c r="U3" s="25" t="s">
        <v>24</v>
      </c>
      <c r="V3" s="25" t="s">
        <v>25</v>
      </c>
      <c r="W3" s="25" t="s">
        <v>26</v>
      </c>
      <c r="X3" s="25" t="s">
        <v>27</v>
      </c>
      <c r="Y3" s="25" t="s">
        <v>28</v>
      </c>
    </row>
    <row r="4" spans="1:25" ht="26.05" customHeight="1" x14ac:dyDescent="0.35">
      <c r="A4" s="207"/>
      <c r="B4" s="213"/>
      <c r="C4" s="214"/>
      <c r="D4" s="215"/>
      <c r="E4" s="48" t="s">
        <v>730</v>
      </c>
      <c r="F4" s="49"/>
      <c r="G4" s="49"/>
      <c r="H4" s="49"/>
      <c r="I4" s="50">
        <v>9</v>
      </c>
      <c r="J4" s="55">
        <v>11</v>
      </c>
      <c r="L4" s="24" t="s">
        <v>29</v>
      </c>
      <c r="M4" s="26" t="s">
        <v>30</v>
      </c>
      <c r="N4" s="26" t="s">
        <v>31</v>
      </c>
      <c r="O4" s="26" t="s">
        <v>32</v>
      </c>
      <c r="P4" s="26" t="s">
        <v>33</v>
      </c>
      <c r="Q4" s="26" t="s">
        <v>34</v>
      </c>
      <c r="R4" s="26" t="s">
        <v>35</v>
      </c>
      <c r="S4" s="26" t="s">
        <v>36</v>
      </c>
      <c r="T4" s="26" t="s">
        <v>37</v>
      </c>
      <c r="U4" s="26" t="s">
        <v>38</v>
      </c>
      <c r="V4" s="26" t="s">
        <v>39</v>
      </c>
      <c r="W4" s="26" t="s">
        <v>40</v>
      </c>
      <c r="X4" s="26" t="s">
        <v>41</v>
      </c>
      <c r="Y4" s="25" t="s">
        <v>42</v>
      </c>
    </row>
    <row r="5" spans="1:25" ht="26.05" customHeight="1" x14ac:dyDescent="0.35">
      <c r="A5" s="207"/>
      <c r="B5" s="206" t="s">
        <v>813</v>
      </c>
      <c r="C5" s="211"/>
      <c r="D5" s="212"/>
      <c r="E5" s="48" t="s">
        <v>731</v>
      </c>
      <c r="F5" s="49"/>
      <c r="G5" s="50">
        <v>7</v>
      </c>
      <c r="H5" s="55">
        <v>8</v>
      </c>
      <c r="I5" s="55">
        <v>9</v>
      </c>
      <c r="J5" s="49"/>
      <c r="L5" s="24" t="s">
        <v>43</v>
      </c>
      <c r="M5" s="26" t="s">
        <v>44</v>
      </c>
      <c r="N5" s="26" t="s">
        <v>45</v>
      </c>
      <c r="O5" s="26" t="s">
        <v>46</v>
      </c>
      <c r="P5" s="26" t="s">
        <v>47</v>
      </c>
      <c r="Q5" s="26" t="s">
        <v>48</v>
      </c>
      <c r="R5" s="26" t="s">
        <v>49</v>
      </c>
      <c r="S5" s="26" t="s">
        <v>50</v>
      </c>
      <c r="T5" s="26" t="s">
        <v>51</v>
      </c>
      <c r="U5" s="26" t="s">
        <v>52</v>
      </c>
      <c r="V5" s="26" t="s">
        <v>53</v>
      </c>
      <c r="W5" s="26" t="s">
        <v>54</v>
      </c>
      <c r="X5" s="26" t="s">
        <v>55</v>
      </c>
      <c r="Y5" s="25" t="s">
        <v>16</v>
      </c>
    </row>
    <row r="6" spans="1:25" ht="26.05" customHeight="1" x14ac:dyDescent="0.35">
      <c r="A6" s="207"/>
      <c r="B6" s="213"/>
      <c r="C6" s="214"/>
      <c r="D6" s="215"/>
      <c r="E6" s="48" t="s">
        <v>732</v>
      </c>
      <c r="F6" s="50">
        <v>6</v>
      </c>
      <c r="G6" s="50" t="s">
        <v>814</v>
      </c>
      <c r="H6" s="55">
        <v>7</v>
      </c>
      <c r="I6" s="49"/>
      <c r="J6" s="49"/>
      <c r="L6" s="24" t="s">
        <v>56</v>
      </c>
      <c r="M6" s="27" t="s">
        <v>57</v>
      </c>
      <c r="N6" s="27" t="s">
        <v>58</v>
      </c>
      <c r="O6" s="27" t="s">
        <v>59</v>
      </c>
      <c r="P6" s="27" t="s">
        <v>60</v>
      </c>
      <c r="Q6" s="27" t="s">
        <v>61</v>
      </c>
      <c r="R6" s="27" t="s">
        <v>62</v>
      </c>
      <c r="S6" s="27" t="s">
        <v>63</v>
      </c>
      <c r="T6" s="27" t="s">
        <v>64</v>
      </c>
      <c r="U6" s="27" t="s">
        <v>65</v>
      </c>
      <c r="V6" s="27" t="s">
        <v>66</v>
      </c>
      <c r="W6" s="27" t="s">
        <v>67</v>
      </c>
      <c r="X6" s="27" t="s">
        <v>68</v>
      </c>
      <c r="Y6" s="27" t="s">
        <v>69</v>
      </c>
    </row>
    <row r="7" spans="1:25" ht="30.05" customHeight="1" x14ac:dyDescent="0.35">
      <c r="A7" s="208"/>
      <c r="B7" s="206" t="s">
        <v>815</v>
      </c>
      <c r="C7" s="217"/>
      <c r="D7" s="218"/>
      <c r="E7" s="48" t="s">
        <v>733</v>
      </c>
      <c r="F7" s="50">
        <v>5</v>
      </c>
      <c r="G7" s="55">
        <v>6</v>
      </c>
      <c r="H7" s="49"/>
      <c r="I7" s="49"/>
      <c r="J7" s="49"/>
      <c r="L7" s="24" t="s">
        <v>70</v>
      </c>
      <c r="M7" s="27" t="s">
        <v>71</v>
      </c>
      <c r="N7" s="27" t="s">
        <v>72</v>
      </c>
      <c r="O7" s="27" t="s">
        <v>73</v>
      </c>
      <c r="P7" s="27" t="s">
        <v>74</v>
      </c>
      <c r="Q7" s="27" t="s">
        <v>75</v>
      </c>
      <c r="R7" s="27" t="s">
        <v>65</v>
      </c>
      <c r="S7" s="27" t="s">
        <v>76</v>
      </c>
      <c r="T7" s="27" t="s">
        <v>77</v>
      </c>
      <c r="U7" s="27" t="s">
        <v>69</v>
      </c>
      <c r="V7" s="27" t="s">
        <v>78</v>
      </c>
      <c r="W7" s="27" t="s">
        <v>79</v>
      </c>
      <c r="X7" s="27" t="s">
        <v>80</v>
      </c>
      <c r="Y7" s="27" t="s">
        <v>81</v>
      </c>
    </row>
    <row r="8" spans="1:25" ht="26.05" customHeight="1" x14ac:dyDescent="0.35">
      <c r="A8" s="219" t="s">
        <v>816</v>
      </c>
      <c r="B8" s="206" t="s">
        <v>817</v>
      </c>
      <c r="C8" s="210" t="s">
        <v>818</v>
      </c>
      <c r="D8" s="206" t="s">
        <v>819</v>
      </c>
      <c r="E8" s="48" t="s">
        <v>734</v>
      </c>
      <c r="F8" s="55">
        <v>5</v>
      </c>
      <c r="G8" s="55">
        <v>6</v>
      </c>
      <c r="H8" s="55">
        <v>7</v>
      </c>
      <c r="I8" s="55">
        <v>8</v>
      </c>
      <c r="J8" s="49"/>
      <c r="L8" s="24" t="s">
        <v>82</v>
      </c>
      <c r="M8" s="27" t="s">
        <v>83</v>
      </c>
      <c r="N8" s="27" t="s">
        <v>74</v>
      </c>
      <c r="O8" s="27" t="s">
        <v>64</v>
      </c>
      <c r="P8" s="27" t="s">
        <v>84</v>
      </c>
      <c r="Q8" s="27" t="s">
        <v>85</v>
      </c>
      <c r="R8" s="27" t="s">
        <v>86</v>
      </c>
      <c r="S8" s="27" t="s">
        <v>78</v>
      </c>
      <c r="T8" s="27" t="s">
        <v>87</v>
      </c>
      <c r="U8" s="27" t="s">
        <v>81</v>
      </c>
      <c r="V8" s="27" t="s">
        <v>88</v>
      </c>
      <c r="W8" s="27" t="s">
        <v>89</v>
      </c>
      <c r="X8" s="27" t="s">
        <v>90</v>
      </c>
      <c r="Y8" s="27" t="s">
        <v>91</v>
      </c>
    </row>
    <row r="9" spans="1:25" ht="26.05" customHeight="1" x14ac:dyDescent="0.35">
      <c r="A9" s="220"/>
      <c r="B9" s="207"/>
      <c r="C9" s="207"/>
      <c r="D9" s="208"/>
      <c r="E9" s="48" t="s">
        <v>735</v>
      </c>
      <c r="F9" s="55">
        <v>5</v>
      </c>
      <c r="G9" s="49">
        <v>6</v>
      </c>
      <c r="H9" s="49"/>
      <c r="I9" s="49"/>
      <c r="J9" s="49"/>
      <c r="L9" s="24" t="s">
        <v>92</v>
      </c>
      <c r="M9" s="27" t="s">
        <v>65</v>
      </c>
      <c r="N9" s="27" t="s">
        <v>76</v>
      </c>
      <c r="O9" s="27" t="s">
        <v>68</v>
      </c>
      <c r="P9" s="27" t="s">
        <v>93</v>
      </c>
      <c r="Q9" s="27" t="s">
        <v>79</v>
      </c>
      <c r="R9" s="27" t="s">
        <v>94</v>
      </c>
      <c r="S9" s="27" t="s">
        <v>95</v>
      </c>
      <c r="T9" s="27" t="s">
        <v>96</v>
      </c>
      <c r="U9" s="27" t="s">
        <v>97</v>
      </c>
      <c r="V9" s="27" t="s">
        <v>98</v>
      </c>
      <c r="W9" s="27" t="s">
        <v>99</v>
      </c>
      <c r="X9" s="27" t="s">
        <v>100</v>
      </c>
      <c r="Y9" s="27" t="s">
        <v>101</v>
      </c>
    </row>
    <row r="10" spans="1:25" ht="26.05" customHeight="1" x14ac:dyDescent="0.35">
      <c r="A10" s="220"/>
      <c r="B10" s="207"/>
      <c r="C10" s="207"/>
      <c r="D10" s="206" t="s">
        <v>820</v>
      </c>
      <c r="E10" s="48" t="s">
        <v>736</v>
      </c>
      <c r="F10" s="55">
        <v>5</v>
      </c>
      <c r="G10" s="49"/>
      <c r="H10" s="49"/>
      <c r="I10" s="49"/>
      <c r="J10" s="49"/>
      <c r="L10" s="24" t="s">
        <v>102</v>
      </c>
      <c r="M10" s="27" t="s">
        <v>69</v>
      </c>
      <c r="N10" s="27" t="s">
        <v>103</v>
      </c>
      <c r="O10" s="27" t="s">
        <v>104</v>
      </c>
      <c r="P10" s="27" t="s">
        <v>105</v>
      </c>
      <c r="Q10" s="27" t="s">
        <v>106</v>
      </c>
      <c r="R10" s="27" t="s">
        <v>97</v>
      </c>
      <c r="S10" s="27" t="s">
        <v>107</v>
      </c>
      <c r="T10" s="27" t="s">
        <v>100</v>
      </c>
      <c r="U10" s="27" t="s">
        <v>108</v>
      </c>
      <c r="V10" s="27" t="s">
        <v>109</v>
      </c>
      <c r="W10" s="27" t="s">
        <v>110</v>
      </c>
      <c r="X10" s="27" t="s">
        <v>111</v>
      </c>
      <c r="Y10" s="27" t="s">
        <v>112</v>
      </c>
    </row>
    <row r="11" spans="1:25" ht="26.05" customHeight="1" x14ac:dyDescent="0.35">
      <c r="A11" s="220"/>
      <c r="B11" s="208"/>
      <c r="C11" s="208"/>
      <c r="D11" s="208"/>
      <c r="E11" s="48" t="s">
        <v>737</v>
      </c>
      <c r="F11" s="49"/>
      <c r="G11" s="55">
        <v>6</v>
      </c>
      <c r="H11" s="49"/>
      <c r="I11" s="49"/>
      <c r="J11" s="49"/>
      <c r="L11" s="24" t="s">
        <v>113</v>
      </c>
      <c r="M11" s="27" t="s">
        <v>114</v>
      </c>
      <c r="N11" s="27" t="s">
        <v>115</v>
      </c>
      <c r="O11" s="27" t="s">
        <v>116</v>
      </c>
      <c r="P11" s="27" t="s">
        <v>117</v>
      </c>
      <c r="Q11" s="27" t="s">
        <v>99</v>
      </c>
      <c r="R11" s="27" t="s">
        <v>108</v>
      </c>
      <c r="S11" s="27" t="s">
        <v>118</v>
      </c>
      <c r="T11" s="27" t="s">
        <v>119</v>
      </c>
      <c r="U11" s="27" t="s">
        <v>112</v>
      </c>
      <c r="V11" s="27" t="s">
        <v>120</v>
      </c>
      <c r="W11" s="27" t="s">
        <v>121</v>
      </c>
      <c r="X11" s="27" t="s">
        <v>122</v>
      </c>
      <c r="Y11" s="27" t="s">
        <v>123</v>
      </c>
    </row>
    <row r="12" spans="1:25" ht="26.05" customHeight="1" x14ac:dyDescent="0.35">
      <c r="A12" s="220"/>
      <c r="B12" s="206" t="s">
        <v>821</v>
      </c>
      <c r="C12" s="206" t="s">
        <v>822</v>
      </c>
      <c r="D12" s="51" t="s">
        <v>823</v>
      </c>
      <c r="E12" s="48" t="s">
        <v>739</v>
      </c>
      <c r="F12" s="49"/>
      <c r="G12" s="55">
        <v>6</v>
      </c>
      <c r="H12" s="49"/>
      <c r="I12" s="49"/>
      <c r="J12" s="49"/>
      <c r="L12" s="24" t="s">
        <v>124</v>
      </c>
      <c r="M12" s="27" t="s">
        <v>97</v>
      </c>
      <c r="N12" s="27" t="s">
        <v>107</v>
      </c>
      <c r="O12" s="27" t="s">
        <v>125</v>
      </c>
      <c r="P12" s="27" t="s">
        <v>126</v>
      </c>
      <c r="Q12" s="27" t="s">
        <v>110</v>
      </c>
      <c r="R12" s="27" t="s">
        <v>112</v>
      </c>
      <c r="S12" s="27" t="s">
        <v>127</v>
      </c>
      <c r="T12" s="27" t="s">
        <v>128</v>
      </c>
      <c r="U12" s="27" t="s">
        <v>123</v>
      </c>
      <c r="V12" s="27" t="s">
        <v>129</v>
      </c>
      <c r="W12" s="27" t="s">
        <v>130</v>
      </c>
      <c r="X12" s="27" t="s">
        <v>131</v>
      </c>
      <c r="Y12" s="27" t="s">
        <v>132</v>
      </c>
    </row>
    <row r="13" spans="1:25" ht="26.05" customHeight="1" x14ac:dyDescent="0.35">
      <c r="A13" s="220"/>
      <c r="B13" s="207"/>
      <c r="C13" s="207"/>
      <c r="D13" s="206" t="s">
        <v>824</v>
      </c>
      <c r="E13" s="48" t="s">
        <v>741</v>
      </c>
      <c r="F13" s="49"/>
      <c r="G13" s="49"/>
      <c r="H13" s="50">
        <v>7</v>
      </c>
      <c r="I13" s="49"/>
      <c r="J13" s="49"/>
      <c r="L13" s="24" t="s">
        <v>133</v>
      </c>
      <c r="M13" s="27" t="s">
        <v>100</v>
      </c>
      <c r="N13" s="27" t="s">
        <v>126</v>
      </c>
      <c r="O13" s="27" t="s">
        <v>119</v>
      </c>
      <c r="P13" s="27" t="s">
        <v>134</v>
      </c>
      <c r="Q13" s="27" t="s">
        <v>135</v>
      </c>
      <c r="R13" s="27" t="s">
        <v>136</v>
      </c>
      <c r="S13" s="27" t="s">
        <v>129</v>
      </c>
      <c r="T13" s="27" t="s">
        <v>137</v>
      </c>
      <c r="U13" s="27" t="s">
        <v>132</v>
      </c>
      <c r="V13" s="27" t="s">
        <v>138</v>
      </c>
      <c r="W13" s="27" t="s">
        <v>139</v>
      </c>
      <c r="X13" s="27" t="s">
        <v>140</v>
      </c>
      <c r="Y13" s="27" t="s">
        <v>141</v>
      </c>
    </row>
    <row r="14" spans="1:25" ht="26.05" customHeight="1" x14ac:dyDescent="0.35">
      <c r="A14" s="220"/>
      <c r="B14" s="207"/>
      <c r="C14" s="207"/>
      <c r="D14" s="207"/>
      <c r="E14" s="48" t="s">
        <v>743</v>
      </c>
      <c r="F14" s="49"/>
      <c r="G14" s="49"/>
      <c r="H14" s="50">
        <v>7</v>
      </c>
      <c r="I14" s="49"/>
      <c r="J14" s="49"/>
      <c r="L14" s="24" t="s">
        <v>142</v>
      </c>
      <c r="M14" s="25" t="s">
        <v>143</v>
      </c>
      <c r="N14" s="25" t="s">
        <v>144</v>
      </c>
      <c r="O14" s="25" t="s">
        <v>145</v>
      </c>
      <c r="P14" s="25" t="s">
        <v>146</v>
      </c>
      <c r="Q14" s="25" t="s">
        <v>147</v>
      </c>
      <c r="R14" s="25" t="s">
        <v>148</v>
      </c>
      <c r="S14" s="25" t="s">
        <v>149</v>
      </c>
      <c r="T14" s="25" t="s">
        <v>150</v>
      </c>
      <c r="U14" s="25" t="s">
        <v>151</v>
      </c>
      <c r="V14" s="25" t="s">
        <v>152</v>
      </c>
      <c r="W14" s="25" t="s">
        <v>153</v>
      </c>
      <c r="X14" s="25" t="s">
        <v>154</v>
      </c>
      <c r="Y14" s="25" t="s">
        <v>155</v>
      </c>
    </row>
    <row r="15" spans="1:25" ht="26.05" customHeight="1" x14ac:dyDescent="0.35">
      <c r="A15" s="215"/>
      <c r="B15" s="208"/>
      <c r="C15" s="208"/>
      <c r="D15" s="208"/>
      <c r="E15" s="48" t="s">
        <v>744</v>
      </c>
      <c r="F15" s="49"/>
      <c r="G15" s="49"/>
      <c r="H15" s="50">
        <v>7</v>
      </c>
      <c r="I15" s="49"/>
      <c r="J15" s="49"/>
      <c r="L15" s="24" t="s">
        <v>156</v>
      </c>
      <c r="M15" s="25" t="s">
        <v>157</v>
      </c>
      <c r="N15" s="25" t="s">
        <v>158</v>
      </c>
      <c r="O15" s="25" t="s">
        <v>159</v>
      </c>
      <c r="P15" s="25" t="s">
        <v>160</v>
      </c>
      <c r="Q15" s="25" t="s">
        <v>161</v>
      </c>
      <c r="R15" s="25" t="s">
        <v>162</v>
      </c>
      <c r="S15" s="25" t="s">
        <v>163</v>
      </c>
      <c r="T15" s="25" t="s">
        <v>164</v>
      </c>
      <c r="U15" s="25" t="s">
        <v>165</v>
      </c>
      <c r="V15" s="25" t="s">
        <v>166</v>
      </c>
      <c r="W15" s="25" t="s">
        <v>167</v>
      </c>
      <c r="X15" s="25" t="s">
        <v>168</v>
      </c>
      <c r="Y15" s="25" t="s">
        <v>169</v>
      </c>
    </row>
    <row r="16" spans="1:25" ht="19.7" x14ac:dyDescent="0.35">
      <c r="L16" s="24" t="s">
        <v>170</v>
      </c>
      <c r="M16" s="25" t="s">
        <v>171</v>
      </c>
      <c r="N16" s="25" t="s">
        <v>172</v>
      </c>
      <c r="O16" s="25" t="s">
        <v>173</v>
      </c>
      <c r="P16" s="25" t="s">
        <v>174</v>
      </c>
      <c r="Q16" s="25" t="s">
        <v>175</v>
      </c>
      <c r="R16" s="25" t="s">
        <v>176</v>
      </c>
      <c r="S16" s="25" t="s">
        <v>177</v>
      </c>
      <c r="T16" s="25" t="s">
        <v>178</v>
      </c>
      <c r="U16" s="25" t="s">
        <v>179</v>
      </c>
      <c r="V16" s="25" t="s">
        <v>180</v>
      </c>
      <c r="W16" s="25" t="s">
        <v>181</v>
      </c>
      <c r="X16" s="25" t="s">
        <v>182</v>
      </c>
      <c r="Y16" s="25" t="s">
        <v>183</v>
      </c>
    </row>
    <row r="17" spans="1:25" ht="19.7" x14ac:dyDescent="0.35">
      <c r="A17" s="204" t="s">
        <v>825</v>
      </c>
      <c r="B17" s="205"/>
      <c r="C17" s="205"/>
      <c r="D17" s="205"/>
      <c r="E17" s="205"/>
      <c r="F17" s="205"/>
      <c r="G17" s="205"/>
      <c r="H17" s="205"/>
      <c r="I17" s="205"/>
      <c r="J17" s="205"/>
      <c r="L17" s="24" t="s">
        <v>184</v>
      </c>
      <c r="M17" s="25" t="s">
        <v>185</v>
      </c>
      <c r="N17" s="25" t="s">
        <v>186</v>
      </c>
      <c r="O17" s="25" t="s">
        <v>187</v>
      </c>
      <c r="P17" s="25" t="s">
        <v>188</v>
      </c>
      <c r="Q17" s="25" t="s">
        <v>189</v>
      </c>
      <c r="R17" s="25" t="s">
        <v>190</v>
      </c>
      <c r="S17" s="25" t="s">
        <v>191</v>
      </c>
      <c r="T17" s="25" t="s">
        <v>192</v>
      </c>
      <c r="U17" s="25" t="s">
        <v>193</v>
      </c>
      <c r="V17" s="25" t="s">
        <v>194</v>
      </c>
      <c r="W17" s="25" t="s">
        <v>195</v>
      </c>
      <c r="X17" s="25" t="s">
        <v>196</v>
      </c>
      <c r="Y17" s="25" t="s">
        <v>197</v>
      </c>
    </row>
    <row r="18" spans="1:25" ht="14" customHeight="1" x14ac:dyDescent="0.35">
      <c r="A18" s="216" t="s">
        <v>826</v>
      </c>
      <c r="B18" s="205"/>
      <c r="C18" s="205"/>
      <c r="D18" s="205"/>
      <c r="E18" s="205"/>
      <c r="F18" s="205"/>
      <c r="G18" s="205"/>
      <c r="H18" s="205"/>
      <c r="I18" s="205"/>
      <c r="J18" s="205"/>
      <c r="L18" s="24" t="s">
        <v>198</v>
      </c>
      <c r="M18" s="25" t="s">
        <v>199</v>
      </c>
      <c r="N18" s="25" t="s">
        <v>200</v>
      </c>
      <c r="O18" s="25" t="s">
        <v>201</v>
      </c>
      <c r="P18" s="25" t="s">
        <v>202</v>
      </c>
      <c r="Q18" s="25" t="s">
        <v>203</v>
      </c>
      <c r="R18" s="25" t="s">
        <v>204</v>
      </c>
      <c r="S18" s="25" t="s">
        <v>205</v>
      </c>
      <c r="T18" s="25" t="s">
        <v>206</v>
      </c>
      <c r="U18" s="25" t="s">
        <v>207</v>
      </c>
      <c r="V18" s="25" t="s">
        <v>208</v>
      </c>
      <c r="W18" s="25" t="s">
        <v>209</v>
      </c>
      <c r="X18" s="25" t="s">
        <v>210</v>
      </c>
      <c r="Y18" s="25" t="s">
        <v>211</v>
      </c>
    </row>
    <row r="19" spans="1:25" ht="14" customHeight="1" x14ac:dyDescent="0.35">
      <c r="A19" s="205"/>
      <c r="B19" s="205"/>
      <c r="C19" s="205"/>
      <c r="D19" s="205"/>
      <c r="E19" s="205"/>
      <c r="F19" s="205"/>
      <c r="G19" s="205"/>
      <c r="H19" s="205"/>
      <c r="I19" s="205"/>
      <c r="J19" s="205"/>
      <c r="L19" s="24" t="s">
        <v>212</v>
      </c>
      <c r="M19" s="25" t="s">
        <v>213</v>
      </c>
      <c r="N19" s="25" t="s">
        <v>191</v>
      </c>
      <c r="O19" s="25" t="s">
        <v>214</v>
      </c>
      <c r="P19" s="25" t="s">
        <v>215</v>
      </c>
      <c r="Q19" s="25" t="s">
        <v>195</v>
      </c>
      <c r="R19" s="25" t="s">
        <v>216</v>
      </c>
      <c r="S19" s="25" t="s">
        <v>217</v>
      </c>
      <c r="T19" s="25" t="s">
        <v>218</v>
      </c>
      <c r="U19" s="25" t="s">
        <v>219</v>
      </c>
      <c r="V19" s="25" t="s">
        <v>220</v>
      </c>
      <c r="W19" s="25" t="s">
        <v>221</v>
      </c>
      <c r="X19" s="25" t="s">
        <v>222</v>
      </c>
      <c r="Y19" s="25" t="s">
        <v>223</v>
      </c>
    </row>
    <row r="20" spans="1:25" ht="19.7" x14ac:dyDescent="0.35">
      <c r="L20" s="24" t="s">
        <v>224</v>
      </c>
      <c r="M20" s="25" t="s">
        <v>225</v>
      </c>
      <c r="N20" s="25" t="s">
        <v>226</v>
      </c>
      <c r="O20" s="25" t="s">
        <v>227</v>
      </c>
      <c r="P20" s="25" t="s">
        <v>228</v>
      </c>
      <c r="Q20" s="25" t="s">
        <v>229</v>
      </c>
      <c r="R20" s="25" t="s">
        <v>230</v>
      </c>
      <c r="S20" s="25" t="s">
        <v>231</v>
      </c>
      <c r="T20" s="25" t="s">
        <v>232</v>
      </c>
      <c r="U20" s="25" t="s">
        <v>233</v>
      </c>
      <c r="V20" s="25" t="s">
        <v>234</v>
      </c>
      <c r="W20" s="25" t="s">
        <v>235</v>
      </c>
      <c r="X20" s="25" t="s">
        <v>236</v>
      </c>
      <c r="Y20" s="25" t="s">
        <v>237</v>
      </c>
    </row>
    <row r="21" spans="1:25" ht="19.7" x14ac:dyDescent="0.35">
      <c r="L21" s="24" t="s">
        <v>238</v>
      </c>
      <c r="M21" s="25" t="s">
        <v>239</v>
      </c>
      <c r="N21" s="25" t="s">
        <v>240</v>
      </c>
      <c r="O21" s="25" t="s">
        <v>241</v>
      </c>
      <c r="P21" s="25" t="s">
        <v>242</v>
      </c>
      <c r="Q21" s="25" t="s">
        <v>243</v>
      </c>
      <c r="R21" s="25" t="s">
        <v>244</v>
      </c>
      <c r="S21" s="25" t="s">
        <v>245</v>
      </c>
      <c r="T21" s="25" t="s">
        <v>246</v>
      </c>
      <c r="U21" s="25" t="s">
        <v>247</v>
      </c>
      <c r="V21" s="25" t="s">
        <v>248</v>
      </c>
      <c r="W21" s="25" t="s">
        <v>249</v>
      </c>
      <c r="X21" s="25" t="s">
        <v>250</v>
      </c>
      <c r="Y21" s="25" t="s">
        <v>251</v>
      </c>
    </row>
    <row r="22" spans="1:25" ht="19.7" x14ac:dyDescent="0.35">
      <c r="L22" s="24" t="s">
        <v>252</v>
      </c>
      <c r="M22" s="25" t="s">
        <v>253</v>
      </c>
      <c r="N22" s="25" t="s">
        <v>254</v>
      </c>
      <c r="O22" s="25" t="s">
        <v>255</v>
      </c>
      <c r="P22" s="25" t="s">
        <v>256</v>
      </c>
      <c r="Q22" s="25" t="s">
        <v>257</v>
      </c>
      <c r="R22" s="25" t="s">
        <v>258</v>
      </c>
      <c r="S22" s="25" t="s">
        <v>259</v>
      </c>
      <c r="T22" s="25" t="s">
        <v>260</v>
      </c>
      <c r="U22" s="25" t="s">
        <v>261</v>
      </c>
      <c r="V22" s="25" t="s">
        <v>262</v>
      </c>
      <c r="W22" s="25" t="s">
        <v>263</v>
      </c>
      <c r="X22" s="25" t="s">
        <v>264</v>
      </c>
      <c r="Y22" s="25" t="s">
        <v>265</v>
      </c>
    </row>
    <row r="23" spans="1:25" x14ac:dyDescent="0.35">
      <c r="L23" s="17"/>
      <c r="M23" s="17"/>
      <c r="N23" s="17"/>
      <c r="O23" s="17"/>
      <c r="P23" s="17"/>
      <c r="Q23" s="17"/>
      <c r="R23" s="17"/>
      <c r="S23" s="17"/>
      <c r="T23" s="17"/>
      <c r="U23" s="17"/>
      <c r="V23" s="17"/>
      <c r="W23" s="17"/>
      <c r="X23" s="17"/>
      <c r="Y23" s="17"/>
    </row>
    <row r="24" spans="1:25" ht="15.55" x14ac:dyDescent="0.35">
      <c r="L24" s="83" t="s">
        <v>266</v>
      </c>
      <c r="M24" s="83"/>
      <c r="N24" s="83"/>
      <c r="O24" s="83"/>
      <c r="P24" s="83"/>
      <c r="Q24" s="83"/>
      <c r="R24" s="83"/>
      <c r="S24" s="83"/>
      <c r="T24" s="83"/>
      <c r="U24" s="83"/>
      <c r="V24" s="83"/>
      <c r="W24" s="83"/>
      <c r="X24" s="83"/>
      <c r="Y24" s="83"/>
    </row>
    <row r="25" spans="1:25" x14ac:dyDescent="0.35">
      <c r="L25" s="22" t="s">
        <v>267</v>
      </c>
      <c r="M25" s="22" t="s">
        <v>2</v>
      </c>
      <c r="N25" s="22" t="s">
        <v>3</v>
      </c>
      <c r="O25" s="22" t="s">
        <v>4</v>
      </c>
      <c r="P25" s="22" t="s">
        <v>5</v>
      </c>
      <c r="Q25" s="22" t="s">
        <v>6</v>
      </c>
      <c r="R25" s="22" t="s">
        <v>7</v>
      </c>
      <c r="S25" s="22" t="s">
        <v>8</v>
      </c>
      <c r="T25" s="22" t="s">
        <v>9</v>
      </c>
      <c r="U25" s="22" t="s">
        <v>10</v>
      </c>
      <c r="V25" s="22" t="s">
        <v>11</v>
      </c>
      <c r="W25" s="22" t="s">
        <v>12</v>
      </c>
      <c r="X25" s="22" t="s">
        <v>13</v>
      </c>
      <c r="Y25" s="22" t="s">
        <v>14</v>
      </c>
    </row>
    <row r="26" spans="1:25" ht="19.7" x14ac:dyDescent="0.35">
      <c r="L26" s="24" t="s">
        <v>268</v>
      </c>
      <c r="M26" s="25" t="s">
        <v>269</v>
      </c>
      <c r="N26" s="25" t="s">
        <v>270</v>
      </c>
      <c r="O26" s="25" t="s">
        <v>271</v>
      </c>
      <c r="P26" s="25" t="s">
        <v>272</v>
      </c>
      <c r="Q26" s="25" t="s">
        <v>273</v>
      </c>
      <c r="R26" s="25" t="s">
        <v>274</v>
      </c>
      <c r="S26" s="25" t="s">
        <v>275</v>
      </c>
      <c r="T26" s="25" t="s">
        <v>276</v>
      </c>
      <c r="U26" s="25" t="s">
        <v>277</v>
      </c>
      <c r="V26" s="25" t="s">
        <v>278</v>
      </c>
      <c r="W26" s="25" t="s">
        <v>279</v>
      </c>
      <c r="X26" s="25" t="s">
        <v>280</v>
      </c>
      <c r="Y26" s="25" t="s">
        <v>281</v>
      </c>
    </row>
    <row r="27" spans="1:25" ht="19.7" x14ac:dyDescent="0.35">
      <c r="L27" s="24" t="s">
        <v>282</v>
      </c>
      <c r="M27" s="25" t="s">
        <v>283</v>
      </c>
      <c r="N27" s="25" t="s">
        <v>284</v>
      </c>
      <c r="O27" s="25" t="s">
        <v>285</v>
      </c>
      <c r="P27" s="25" t="s">
        <v>286</v>
      </c>
      <c r="Q27" s="25" t="s">
        <v>287</v>
      </c>
      <c r="R27" s="25" t="s">
        <v>288</v>
      </c>
      <c r="S27" s="25" t="s">
        <v>289</v>
      </c>
      <c r="T27" s="25" t="s">
        <v>290</v>
      </c>
      <c r="U27" s="25" t="s">
        <v>291</v>
      </c>
      <c r="V27" s="25" t="s">
        <v>292</v>
      </c>
      <c r="W27" s="25" t="s">
        <v>293</v>
      </c>
      <c r="X27" s="25" t="s">
        <v>294</v>
      </c>
      <c r="Y27" s="25" t="s">
        <v>295</v>
      </c>
    </row>
    <row r="28" spans="1:25" ht="19.7" x14ac:dyDescent="0.35">
      <c r="L28" s="24" t="s">
        <v>296</v>
      </c>
      <c r="M28" s="25" t="s">
        <v>297</v>
      </c>
      <c r="N28" s="25" t="s">
        <v>298</v>
      </c>
      <c r="O28" s="25" t="s">
        <v>299</v>
      </c>
      <c r="P28" s="25" t="s">
        <v>300</v>
      </c>
      <c r="Q28" s="25" t="s">
        <v>301</v>
      </c>
      <c r="R28" s="25" t="s">
        <v>302</v>
      </c>
      <c r="S28" s="25" t="s">
        <v>303</v>
      </c>
      <c r="T28" s="25" t="s">
        <v>304</v>
      </c>
      <c r="U28" s="25" t="s">
        <v>305</v>
      </c>
      <c r="V28" s="25" t="s">
        <v>306</v>
      </c>
      <c r="W28" s="25" t="s">
        <v>307</v>
      </c>
      <c r="X28" s="25" t="s">
        <v>308</v>
      </c>
      <c r="Y28" s="25" t="s">
        <v>309</v>
      </c>
    </row>
    <row r="29" spans="1:25" ht="19.7" x14ac:dyDescent="0.35">
      <c r="L29" s="24" t="s">
        <v>310</v>
      </c>
      <c r="M29" s="25" t="s">
        <v>311</v>
      </c>
      <c r="N29" s="25" t="s">
        <v>312</v>
      </c>
      <c r="O29" s="25" t="s">
        <v>313</v>
      </c>
      <c r="P29" s="25" t="s">
        <v>314</v>
      </c>
      <c r="Q29" s="25" t="s">
        <v>315</v>
      </c>
      <c r="R29" s="25" t="s">
        <v>316</v>
      </c>
      <c r="S29" s="25" t="s">
        <v>317</v>
      </c>
      <c r="T29" s="25" t="s">
        <v>318</v>
      </c>
      <c r="U29" s="25" t="s">
        <v>319</v>
      </c>
      <c r="V29" s="25" t="s">
        <v>320</v>
      </c>
      <c r="W29" s="25" t="s">
        <v>321</v>
      </c>
      <c r="X29" s="25" t="s">
        <v>322</v>
      </c>
      <c r="Y29" s="25" t="s">
        <v>323</v>
      </c>
    </row>
    <row r="30" spans="1:25" ht="19.7" x14ac:dyDescent="0.35">
      <c r="L30" s="24" t="s">
        <v>324</v>
      </c>
      <c r="M30" s="25" t="s">
        <v>325</v>
      </c>
      <c r="N30" s="25" t="s">
        <v>326</v>
      </c>
      <c r="O30" s="25" t="s">
        <v>327</v>
      </c>
      <c r="P30" s="25" t="s">
        <v>328</v>
      </c>
      <c r="Q30" s="25" t="s">
        <v>329</v>
      </c>
      <c r="R30" s="25" t="s">
        <v>330</v>
      </c>
      <c r="S30" s="25" t="s">
        <v>331</v>
      </c>
      <c r="T30" s="25" t="s">
        <v>332</v>
      </c>
      <c r="U30" s="25" t="s">
        <v>333</v>
      </c>
      <c r="V30" s="25" t="s">
        <v>334</v>
      </c>
      <c r="W30" s="25" t="s">
        <v>335</v>
      </c>
      <c r="X30" s="25" t="s">
        <v>336</v>
      </c>
      <c r="Y30" s="25" t="s">
        <v>337</v>
      </c>
    </row>
    <row r="31" spans="1:25" ht="19.7" x14ac:dyDescent="0.35">
      <c r="L31" s="24" t="s">
        <v>338</v>
      </c>
      <c r="M31" s="25" t="s">
        <v>339</v>
      </c>
      <c r="N31" s="25" t="s">
        <v>340</v>
      </c>
      <c r="O31" s="25" t="s">
        <v>341</v>
      </c>
      <c r="P31" s="25" t="s">
        <v>342</v>
      </c>
      <c r="Q31" s="25" t="s">
        <v>343</v>
      </c>
      <c r="R31" s="25" t="s">
        <v>344</v>
      </c>
      <c r="S31" s="25" t="s">
        <v>345</v>
      </c>
      <c r="T31" s="25" t="s">
        <v>346</v>
      </c>
      <c r="U31" s="25" t="s">
        <v>347</v>
      </c>
      <c r="V31" s="25" t="s">
        <v>348</v>
      </c>
      <c r="W31" s="25" t="s">
        <v>349</v>
      </c>
      <c r="X31" s="25" t="s">
        <v>350</v>
      </c>
      <c r="Y31" s="25" t="s">
        <v>351</v>
      </c>
    </row>
    <row r="32" spans="1:25" ht="19.7" x14ac:dyDescent="0.35">
      <c r="L32" s="24" t="s">
        <v>352</v>
      </c>
      <c r="M32" s="25" t="s">
        <v>353</v>
      </c>
      <c r="N32" s="25" t="s">
        <v>354</v>
      </c>
      <c r="O32" s="25" t="s">
        <v>355</v>
      </c>
      <c r="P32" s="25" t="s">
        <v>356</v>
      </c>
      <c r="Q32" s="25" t="s">
        <v>357</v>
      </c>
      <c r="R32" s="25" t="s">
        <v>358</v>
      </c>
      <c r="S32" s="25" t="s">
        <v>359</v>
      </c>
      <c r="T32" s="25" t="s">
        <v>360</v>
      </c>
      <c r="U32" s="25" t="s">
        <v>361</v>
      </c>
      <c r="V32" s="25" t="s">
        <v>362</v>
      </c>
      <c r="W32" s="25" t="s">
        <v>363</v>
      </c>
      <c r="X32" s="25" t="s">
        <v>364</v>
      </c>
      <c r="Y32" s="25" t="s">
        <v>365</v>
      </c>
    </row>
    <row r="33" spans="12:25" ht="19.7" x14ac:dyDescent="0.35">
      <c r="L33" s="24" t="s">
        <v>366</v>
      </c>
      <c r="M33" s="25" t="s">
        <v>367</v>
      </c>
      <c r="N33" s="25" t="s">
        <v>368</v>
      </c>
      <c r="O33" s="25" t="s">
        <v>369</v>
      </c>
      <c r="P33" s="25" t="s">
        <v>370</v>
      </c>
      <c r="Q33" s="25" t="s">
        <v>371</v>
      </c>
      <c r="R33" s="25" t="s">
        <v>372</v>
      </c>
      <c r="S33" s="25" t="s">
        <v>373</v>
      </c>
      <c r="T33" s="25" t="s">
        <v>374</v>
      </c>
      <c r="U33" s="25" t="s">
        <v>375</v>
      </c>
      <c r="V33" s="25" t="s">
        <v>376</v>
      </c>
      <c r="W33" s="25" t="s">
        <v>287</v>
      </c>
      <c r="X33" s="25" t="s">
        <v>377</v>
      </c>
      <c r="Y33" s="25" t="s">
        <v>378</v>
      </c>
    </row>
    <row r="34" spans="12:25" ht="19.7" x14ac:dyDescent="0.35">
      <c r="L34" s="24" t="s">
        <v>379</v>
      </c>
      <c r="M34" s="25" t="s">
        <v>225</v>
      </c>
      <c r="N34" s="25" t="s">
        <v>380</v>
      </c>
      <c r="O34" s="25" t="s">
        <v>381</v>
      </c>
      <c r="P34" s="25" t="s">
        <v>382</v>
      </c>
      <c r="Q34" s="25" t="s">
        <v>383</v>
      </c>
      <c r="R34" s="25" t="s">
        <v>384</v>
      </c>
      <c r="S34" s="25" t="s">
        <v>385</v>
      </c>
      <c r="T34" s="25" t="s">
        <v>386</v>
      </c>
      <c r="U34" s="25" t="s">
        <v>387</v>
      </c>
      <c r="V34" s="25" t="s">
        <v>388</v>
      </c>
      <c r="W34" s="25" t="s">
        <v>389</v>
      </c>
      <c r="X34" s="25" t="s">
        <v>390</v>
      </c>
      <c r="Y34" s="25" t="s">
        <v>391</v>
      </c>
    </row>
    <row r="35" spans="12:25" ht="19.7" x14ac:dyDescent="0.35">
      <c r="L35" s="24" t="s">
        <v>392</v>
      </c>
      <c r="M35" s="26" t="s">
        <v>239</v>
      </c>
      <c r="N35" s="26" t="s">
        <v>393</v>
      </c>
      <c r="O35" s="26" t="s">
        <v>394</v>
      </c>
      <c r="P35" s="26" t="s">
        <v>395</v>
      </c>
      <c r="Q35" s="26" t="s">
        <v>396</v>
      </c>
      <c r="R35" s="26" t="s">
        <v>397</v>
      </c>
      <c r="S35" s="26" t="s">
        <v>298</v>
      </c>
      <c r="T35" s="26" t="s">
        <v>398</v>
      </c>
      <c r="U35" s="26" t="s">
        <v>399</v>
      </c>
      <c r="V35" s="26" t="s">
        <v>400</v>
      </c>
      <c r="W35" s="26" t="s">
        <v>401</v>
      </c>
      <c r="X35" s="26" t="s">
        <v>402</v>
      </c>
      <c r="Y35" s="26" t="s">
        <v>403</v>
      </c>
    </row>
    <row r="36" spans="12:25" ht="19.7" x14ac:dyDescent="0.35">
      <c r="L36" s="24" t="s">
        <v>404</v>
      </c>
      <c r="M36" s="26" t="s">
        <v>405</v>
      </c>
      <c r="N36" s="26" t="s">
        <v>406</v>
      </c>
      <c r="O36" s="26" t="s">
        <v>407</v>
      </c>
      <c r="P36" s="26" t="s">
        <v>408</v>
      </c>
      <c r="Q36" s="26" t="s">
        <v>409</v>
      </c>
      <c r="R36" s="26" t="s">
        <v>410</v>
      </c>
      <c r="S36" s="26" t="s">
        <v>411</v>
      </c>
      <c r="T36" s="26" t="s">
        <v>412</v>
      </c>
      <c r="U36" s="26" t="s">
        <v>413</v>
      </c>
      <c r="V36" s="26" t="s">
        <v>414</v>
      </c>
      <c r="W36" s="26" t="s">
        <v>415</v>
      </c>
      <c r="X36" s="26" t="s">
        <v>416</v>
      </c>
      <c r="Y36" s="26" t="s">
        <v>417</v>
      </c>
    </row>
    <row r="37" spans="12:25" ht="19.7" x14ac:dyDescent="0.35">
      <c r="L37" s="24" t="s">
        <v>418</v>
      </c>
      <c r="M37" s="26" t="s">
        <v>419</v>
      </c>
      <c r="N37" s="26" t="s">
        <v>420</v>
      </c>
      <c r="O37" s="26" t="s">
        <v>421</v>
      </c>
      <c r="P37" s="26" t="s">
        <v>422</v>
      </c>
      <c r="Q37" s="26" t="s">
        <v>423</v>
      </c>
      <c r="R37" s="26" t="s">
        <v>424</v>
      </c>
      <c r="S37" s="26" t="s">
        <v>425</v>
      </c>
      <c r="T37" s="26" t="s">
        <v>426</v>
      </c>
      <c r="U37" s="26" t="s">
        <v>427</v>
      </c>
      <c r="V37" s="26" t="s">
        <v>428</v>
      </c>
      <c r="W37" s="26" t="s">
        <v>429</v>
      </c>
      <c r="X37" s="26" t="s">
        <v>430</v>
      </c>
      <c r="Y37" s="26" t="s">
        <v>431</v>
      </c>
    </row>
    <row r="38" spans="12:25" ht="19.7" x14ac:dyDescent="0.35">
      <c r="L38" s="24" t="s">
        <v>432</v>
      </c>
      <c r="M38" s="26" t="s">
        <v>433</v>
      </c>
      <c r="N38" s="26" t="s">
        <v>434</v>
      </c>
      <c r="O38" s="26" t="s">
        <v>435</v>
      </c>
      <c r="P38" s="26" t="s">
        <v>436</v>
      </c>
      <c r="Q38" s="26" t="s">
        <v>437</v>
      </c>
      <c r="R38" s="26" t="s">
        <v>438</v>
      </c>
      <c r="S38" s="26" t="s">
        <v>439</v>
      </c>
      <c r="T38" s="26" t="s">
        <v>440</v>
      </c>
      <c r="U38" s="26" t="s">
        <v>367</v>
      </c>
      <c r="V38" s="26" t="s">
        <v>441</v>
      </c>
      <c r="W38" s="26" t="s">
        <v>442</v>
      </c>
      <c r="X38" s="26" t="s">
        <v>443</v>
      </c>
      <c r="Y38" s="26" t="s">
        <v>311</v>
      </c>
    </row>
    <row r="39" spans="12:25" ht="19.7" x14ac:dyDescent="0.35">
      <c r="L39" s="24" t="s">
        <v>444</v>
      </c>
      <c r="M39" s="27" t="s">
        <v>445</v>
      </c>
      <c r="N39" s="27" t="s">
        <v>446</v>
      </c>
      <c r="O39" s="27" t="s">
        <v>157</v>
      </c>
      <c r="P39" s="27" t="s">
        <v>447</v>
      </c>
      <c r="Q39" s="27" t="s">
        <v>448</v>
      </c>
      <c r="R39" s="27" t="s">
        <v>449</v>
      </c>
      <c r="S39" s="27" t="s">
        <v>450</v>
      </c>
      <c r="T39" s="27" t="s">
        <v>187</v>
      </c>
      <c r="U39" s="27" t="s">
        <v>188</v>
      </c>
      <c r="V39" s="27" t="s">
        <v>451</v>
      </c>
      <c r="W39" s="27" t="s">
        <v>452</v>
      </c>
      <c r="X39" s="27" t="s">
        <v>190</v>
      </c>
      <c r="Y39" s="27" t="s">
        <v>453</v>
      </c>
    </row>
    <row r="40" spans="12:25" ht="19.7" x14ac:dyDescent="0.35">
      <c r="L40" s="24" t="s">
        <v>454</v>
      </c>
      <c r="M40" s="27" t="s">
        <v>157</v>
      </c>
      <c r="N40" s="27" t="s">
        <v>447</v>
      </c>
      <c r="O40" s="27" t="s">
        <v>448</v>
      </c>
      <c r="P40" s="27" t="s">
        <v>449</v>
      </c>
      <c r="Q40" s="27" t="s">
        <v>450</v>
      </c>
      <c r="R40" s="27" t="s">
        <v>455</v>
      </c>
      <c r="S40" s="27" t="s">
        <v>456</v>
      </c>
      <c r="T40" s="27" t="s">
        <v>457</v>
      </c>
      <c r="U40" s="27" t="s">
        <v>190</v>
      </c>
      <c r="V40" s="27" t="s">
        <v>458</v>
      </c>
      <c r="W40" s="27" t="s">
        <v>459</v>
      </c>
      <c r="X40" s="27" t="s">
        <v>214</v>
      </c>
      <c r="Y40" s="27" t="s">
        <v>193</v>
      </c>
    </row>
    <row r="41" spans="12:25" ht="19.7" x14ac:dyDescent="0.35">
      <c r="L41" s="24" t="s">
        <v>460</v>
      </c>
      <c r="M41" s="27" t="s">
        <v>171</v>
      </c>
      <c r="N41" s="27" t="s">
        <v>186</v>
      </c>
      <c r="O41" s="27" t="s">
        <v>187</v>
      </c>
      <c r="P41" s="27" t="s">
        <v>188</v>
      </c>
      <c r="Q41" s="27" t="s">
        <v>189</v>
      </c>
      <c r="R41" s="27" t="s">
        <v>190</v>
      </c>
      <c r="S41" s="27" t="s">
        <v>191</v>
      </c>
      <c r="T41" s="27" t="s">
        <v>192</v>
      </c>
      <c r="U41" s="27" t="s">
        <v>193</v>
      </c>
      <c r="V41" s="27" t="s">
        <v>194</v>
      </c>
      <c r="W41" s="27" t="s">
        <v>195</v>
      </c>
      <c r="X41" s="27" t="s">
        <v>196</v>
      </c>
      <c r="Y41" s="27" t="s">
        <v>197</v>
      </c>
    </row>
    <row r="42" spans="12:25" ht="19.7" x14ac:dyDescent="0.35">
      <c r="L42" s="24" t="s">
        <v>461</v>
      </c>
      <c r="M42" s="27" t="s">
        <v>462</v>
      </c>
      <c r="N42" s="27" t="s">
        <v>188</v>
      </c>
      <c r="O42" s="27" t="s">
        <v>457</v>
      </c>
      <c r="P42" s="27" t="s">
        <v>453</v>
      </c>
      <c r="Q42" s="27" t="s">
        <v>463</v>
      </c>
      <c r="R42" s="27" t="s">
        <v>464</v>
      </c>
      <c r="S42" s="27" t="s">
        <v>194</v>
      </c>
      <c r="T42" s="27" t="s">
        <v>465</v>
      </c>
      <c r="U42" s="27" t="s">
        <v>197</v>
      </c>
      <c r="V42" s="27" t="s">
        <v>466</v>
      </c>
      <c r="W42" s="27" t="s">
        <v>467</v>
      </c>
      <c r="X42" s="27" t="s">
        <v>468</v>
      </c>
      <c r="Y42" s="27" t="s">
        <v>469</v>
      </c>
    </row>
    <row r="43" spans="12:25" ht="19.7" x14ac:dyDescent="0.35">
      <c r="L43" s="24" t="s">
        <v>470</v>
      </c>
      <c r="M43" s="27" t="s">
        <v>190</v>
      </c>
      <c r="N43" s="27" t="s">
        <v>191</v>
      </c>
      <c r="O43" s="27" t="s">
        <v>214</v>
      </c>
      <c r="P43" s="27" t="s">
        <v>215</v>
      </c>
      <c r="Q43" s="27" t="s">
        <v>195</v>
      </c>
      <c r="R43" s="27" t="s">
        <v>216</v>
      </c>
      <c r="S43" s="27" t="s">
        <v>217</v>
      </c>
      <c r="T43" s="27" t="s">
        <v>218</v>
      </c>
      <c r="U43" s="27" t="s">
        <v>219</v>
      </c>
      <c r="V43" s="27" t="s">
        <v>220</v>
      </c>
      <c r="W43" s="27" t="s">
        <v>221</v>
      </c>
      <c r="X43" s="27" t="s">
        <v>222</v>
      </c>
      <c r="Y43" s="27" t="s">
        <v>223</v>
      </c>
    </row>
    <row r="44" spans="12:25" ht="19.7" x14ac:dyDescent="0.35">
      <c r="L44" s="24" t="s">
        <v>471</v>
      </c>
      <c r="M44" s="27" t="s">
        <v>193</v>
      </c>
      <c r="N44" s="27" t="s">
        <v>472</v>
      </c>
      <c r="O44" s="27" t="s">
        <v>473</v>
      </c>
      <c r="P44" s="27" t="s">
        <v>474</v>
      </c>
      <c r="Q44" s="27" t="s">
        <v>475</v>
      </c>
      <c r="R44" s="27" t="s">
        <v>219</v>
      </c>
      <c r="S44" s="27" t="s">
        <v>476</v>
      </c>
      <c r="T44" s="27" t="s">
        <v>222</v>
      </c>
      <c r="U44" s="27" t="s">
        <v>477</v>
      </c>
      <c r="V44" s="27" t="s">
        <v>478</v>
      </c>
      <c r="W44" s="27" t="s">
        <v>479</v>
      </c>
      <c r="X44" s="27" t="s">
        <v>480</v>
      </c>
      <c r="Y44" s="27" t="s">
        <v>481</v>
      </c>
    </row>
    <row r="45" spans="12:25" ht="19.7" x14ac:dyDescent="0.35">
      <c r="L45" s="24" t="s">
        <v>482</v>
      </c>
      <c r="M45" s="27" t="s">
        <v>483</v>
      </c>
      <c r="N45" s="27" t="s">
        <v>484</v>
      </c>
      <c r="O45" s="27" t="s">
        <v>485</v>
      </c>
      <c r="P45" s="27" t="s">
        <v>486</v>
      </c>
      <c r="Q45" s="27" t="s">
        <v>221</v>
      </c>
      <c r="R45" s="27" t="s">
        <v>477</v>
      </c>
      <c r="S45" s="27" t="s">
        <v>487</v>
      </c>
      <c r="T45" s="27" t="s">
        <v>488</v>
      </c>
      <c r="U45" s="27" t="s">
        <v>481</v>
      </c>
      <c r="V45" s="27" t="s">
        <v>489</v>
      </c>
      <c r="W45" s="27" t="s">
        <v>490</v>
      </c>
      <c r="X45" s="27" t="s">
        <v>491</v>
      </c>
      <c r="Y45" s="27" t="s">
        <v>492</v>
      </c>
    </row>
    <row r="46" spans="12:25" ht="19.7" x14ac:dyDescent="0.35">
      <c r="L46" s="24" t="s">
        <v>493</v>
      </c>
      <c r="M46" s="27" t="s">
        <v>222</v>
      </c>
      <c r="N46" s="27" t="s">
        <v>494</v>
      </c>
      <c r="O46" s="27" t="s">
        <v>488</v>
      </c>
      <c r="P46" s="27" t="s">
        <v>495</v>
      </c>
      <c r="Q46" s="27" t="s">
        <v>496</v>
      </c>
      <c r="R46" s="27" t="s">
        <v>497</v>
      </c>
      <c r="S46" s="27" t="s">
        <v>498</v>
      </c>
      <c r="T46" s="27" t="s">
        <v>499</v>
      </c>
      <c r="U46" s="27" t="s">
        <v>500</v>
      </c>
      <c r="V46" s="27" t="s">
        <v>501</v>
      </c>
      <c r="W46" s="27" t="s">
        <v>502</v>
      </c>
      <c r="X46" s="27" t="s">
        <v>503</v>
      </c>
      <c r="Y46" s="27" t="s">
        <v>504</v>
      </c>
    </row>
    <row r="47" spans="12:25" ht="19.7" x14ac:dyDescent="0.35">
      <c r="L47" s="24" t="s">
        <v>505</v>
      </c>
      <c r="M47" s="25" t="s">
        <v>506</v>
      </c>
      <c r="N47" s="25" t="s">
        <v>507</v>
      </c>
      <c r="O47" s="25" t="s">
        <v>508</v>
      </c>
      <c r="P47" s="25" t="s">
        <v>509</v>
      </c>
      <c r="Q47" s="25" t="s">
        <v>510</v>
      </c>
      <c r="R47" s="25" t="s">
        <v>511</v>
      </c>
      <c r="S47" s="25" t="s">
        <v>512</v>
      </c>
      <c r="T47" s="25" t="s">
        <v>513</v>
      </c>
      <c r="U47" s="25" t="s">
        <v>148</v>
      </c>
      <c r="V47" s="25" t="s">
        <v>514</v>
      </c>
      <c r="W47" s="25" t="s">
        <v>515</v>
      </c>
      <c r="X47" s="25" t="s">
        <v>516</v>
      </c>
      <c r="Y47" s="25" t="s">
        <v>517</v>
      </c>
    </row>
    <row r="48" spans="12:25" x14ac:dyDescent="0.35">
      <c r="L48" s="24" t="s">
        <v>518</v>
      </c>
      <c r="M48" s="25" t="s">
        <v>519</v>
      </c>
      <c r="N48" s="25" t="s">
        <v>520</v>
      </c>
      <c r="O48" s="25" t="s">
        <v>521</v>
      </c>
      <c r="P48" s="25" t="s">
        <v>522</v>
      </c>
      <c r="Q48" s="25" t="s">
        <v>523</v>
      </c>
      <c r="R48" s="25" t="s">
        <v>524</v>
      </c>
      <c r="S48" s="25" t="s">
        <v>525</v>
      </c>
      <c r="T48" s="25" t="s">
        <v>526</v>
      </c>
      <c r="U48" s="25" t="s">
        <v>527</v>
      </c>
      <c r="V48" s="25" t="s">
        <v>528</v>
      </c>
      <c r="W48" s="25" t="s">
        <v>529</v>
      </c>
      <c r="X48" s="25" t="s">
        <v>530</v>
      </c>
      <c r="Y48" s="25" t="s">
        <v>531</v>
      </c>
    </row>
    <row r="49" spans="12:25" x14ac:dyDescent="0.35">
      <c r="L49" s="24" t="s">
        <v>532</v>
      </c>
      <c r="M49" s="25" t="s">
        <v>521</v>
      </c>
      <c r="N49" s="25" t="s">
        <v>522</v>
      </c>
      <c r="O49" s="25" t="s">
        <v>523</v>
      </c>
      <c r="P49" s="25" t="s">
        <v>524</v>
      </c>
      <c r="Q49" s="25" t="s">
        <v>525</v>
      </c>
      <c r="R49" s="25" t="s">
        <v>533</v>
      </c>
      <c r="S49" s="25" t="s">
        <v>534</v>
      </c>
      <c r="T49" s="25" t="s">
        <v>535</v>
      </c>
      <c r="U49" s="25" t="s">
        <v>530</v>
      </c>
      <c r="V49" s="25" t="s">
        <v>536</v>
      </c>
      <c r="W49" s="25" t="s">
        <v>537</v>
      </c>
      <c r="X49" s="25" t="s">
        <v>538</v>
      </c>
      <c r="Y49" s="25" t="s">
        <v>539</v>
      </c>
    </row>
    <row r="50" spans="12:25" x14ac:dyDescent="0.35">
      <c r="L50" s="24" t="s">
        <v>540</v>
      </c>
      <c r="M50" s="25" t="s">
        <v>541</v>
      </c>
      <c r="N50" s="25" t="s">
        <v>542</v>
      </c>
      <c r="O50" s="25" t="s">
        <v>538</v>
      </c>
      <c r="P50" s="25" t="s">
        <v>543</v>
      </c>
      <c r="Q50" s="25" t="s">
        <v>544</v>
      </c>
      <c r="R50" s="25" t="s">
        <v>545</v>
      </c>
      <c r="S50" s="25" t="s">
        <v>546</v>
      </c>
      <c r="T50" s="25" t="s">
        <v>547</v>
      </c>
      <c r="U50" s="25" t="s">
        <v>548</v>
      </c>
      <c r="V50" s="25" t="s">
        <v>549</v>
      </c>
      <c r="W50" s="25" t="s">
        <v>550</v>
      </c>
      <c r="X50" s="25" t="s">
        <v>551</v>
      </c>
      <c r="Y50" s="25" t="s">
        <v>552</v>
      </c>
    </row>
    <row r="51" spans="12:25" x14ac:dyDescent="0.35">
      <c r="L51" s="24" t="s">
        <v>553</v>
      </c>
      <c r="M51" s="25" t="s">
        <v>554</v>
      </c>
      <c r="N51" s="25" t="s">
        <v>546</v>
      </c>
      <c r="O51" s="25" t="s">
        <v>555</v>
      </c>
      <c r="P51" s="25" t="s">
        <v>556</v>
      </c>
      <c r="Q51" s="25" t="s">
        <v>550</v>
      </c>
      <c r="R51" s="25" t="s">
        <v>557</v>
      </c>
      <c r="S51" s="25" t="s">
        <v>558</v>
      </c>
      <c r="T51" s="25" t="s">
        <v>559</v>
      </c>
      <c r="U51" s="25" t="s">
        <v>560</v>
      </c>
      <c r="V51" s="25" t="s">
        <v>561</v>
      </c>
      <c r="W51" s="25" t="s">
        <v>562</v>
      </c>
      <c r="X51" s="25" t="s">
        <v>563</v>
      </c>
      <c r="Y51" s="25" t="s">
        <v>564</v>
      </c>
    </row>
    <row r="52" spans="12:25" ht="19.7" x14ac:dyDescent="0.35">
      <c r="L52" s="24" t="s">
        <v>565</v>
      </c>
      <c r="M52" s="25" t="s">
        <v>566</v>
      </c>
      <c r="N52" s="25" t="s">
        <v>567</v>
      </c>
      <c r="O52" s="25" t="s">
        <v>568</v>
      </c>
      <c r="P52" s="25" t="s">
        <v>569</v>
      </c>
      <c r="Q52" s="25" t="s">
        <v>570</v>
      </c>
      <c r="R52" s="25" t="s">
        <v>571</v>
      </c>
      <c r="S52" s="25" t="s">
        <v>572</v>
      </c>
      <c r="T52" s="25" t="s">
        <v>573</v>
      </c>
      <c r="U52" s="25" t="s">
        <v>574</v>
      </c>
      <c r="V52" s="25" t="s">
        <v>575</v>
      </c>
      <c r="W52" s="25" t="s">
        <v>576</v>
      </c>
      <c r="X52" s="25" t="s">
        <v>577</v>
      </c>
      <c r="Y52" s="25" t="s">
        <v>578</v>
      </c>
    </row>
    <row r="53" spans="12:25" ht="19.7" x14ac:dyDescent="0.35">
      <c r="L53" s="24" t="s">
        <v>579</v>
      </c>
      <c r="M53" s="25" t="s">
        <v>57</v>
      </c>
      <c r="N53" s="25" t="s">
        <v>569</v>
      </c>
      <c r="O53" s="25" t="s">
        <v>580</v>
      </c>
      <c r="P53" s="25" t="s">
        <v>581</v>
      </c>
      <c r="Q53" s="25" t="s">
        <v>572</v>
      </c>
      <c r="R53" s="25" t="s">
        <v>582</v>
      </c>
      <c r="S53" s="25" t="s">
        <v>583</v>
      </c>
      <c r="T53" s="25" t="s">
        <v>584</v>
      </c>
      <c r="U53" s="25" t="s">
        <v>585</v>
      </c>
      <c r="V53" s="25" t="s">
        <v>586</v>
      </c>
      <c r="W53" s="25" t="s">
        <v>587</v>
      </c>
      <c r="X53" s="25" t="s">
        <v>588</v>
      </c>
      <c r="Y53" s="25" t="s">
        <v>589</v>
      </c>
    </row>
    <row r="54" spans="12:25" ht="19.7" x14ac:dyDescent="0.35">
      <c r="L54" s="24" t="s">
        <v>590</v>
      </c>
      <c r="M54" s="25" t="s">
        <v>591</v>
      </c>
      <c r="N54" s="25" t="s">
        <v>592</v>
      </c>
      <c r="O54" s="25" t="s">
        <v>593</v>
      </c>
      <c r="P54" s="25" t="s">
        <v>594</v>
      </c>
      <c r="Q54" s="25" t="s">
        <v>595</v>
      </c>
      <c r="R54" s="25" t="s">
        <v>596</v>
      </c>
      <c r="S54" s="25" t="s">
        <v>597</v>
      </c>
      <c r="T54" s="25" t="s">
        <v>32</v>
      </c>
      <c r="U54" s="25" t="s">
        <v>598</v>
      </c>
      <c r="V54" s="25" t="s">
        <v>599</v>
      </c>
      <c r="W54" s="25" t="s">
        <v>600</v>
      </c>
      <c r="X54" s="25" t="s">
        <v>601</v>
      </c>
      <c r="Y54" s="25" t="s">
        <v>602</v>
      </c>
    </row>
    <row r="55" spans="12:25" ht="19.7" x14ac:dyDescent="0.35">
      <c r="L55" s="24" t="s">
        <v>603</v>
      </c>
      <c r="M55" s="25" t="s">
        <v>44</v>
      </c>
      <c r="N55" s="25" t="s">
        <v>45</v>
      </c>
      <c r="O55" s="25" t="s">
        <v>604</v>
      </c>
      <c r="P55" s="25" t="s">
        <v>605</v>
      </c>
      <c r="Q55" s="25" t="s">
        <v>606</v>
      </c>
      <c r="R55" s="25" t="s">
        <v>49</v>
      </c>
      <c r="S55" s="25" t="s">
        <v>607</v>
      </c>
      <c r="T55" s="25" t="s">
        <v>608</v>
      </c>
      <c r="U55" s="25" t="s">
        <v>609</v>
      </c>
      <c r="V55" s="25" t="s">
        <v>610</v>
      </c>
      <c r="W55" s="25" t="s">
        <v>611</v>
      </c>
      <c r="X55" s="25" t="s">
        <v>612</v>
      </c>
      <c r="Y55" s="25" t="s">
        <v>613</v>
      </c>
    </row>
    <row r="56" spans="12:25" ht="19.7" x14ac:dyDescent="0.35">
      <c r="L56" s="24" t="s">
        <v>614</v>
      </c>
      <c r="M56" s="25" t="s">
        <v>615</v>
      </c>
      <c r="N56" s="25" t="s">
        <v>616</v>
      </c>
      <c r="O56" s="25" t="s">
        <v>617</v>
      </c>
      <c r="P56" s="25" t="s">
        <v>618</v>
      </c>
      <c r="Q56" s="25" t="s">
        <v>619</v>
      </c>
      <c r="R56" s="25" t="s">
        <v>620</v>
      </c>
      <c r="S56" s="25" t="s">
        <v>621</v>
      </c>
      <c r="T56" s="25" t="s">
        <v>622</v>
      </c>
      <c r="U56" s="25" t="s">
        <v>623</v>
      </c>
      <c r="V56" s="25" t="s">
        <v>624</v>
      </c>
      <c r="W56" s="25" t="s">
        <v>625</v>
      </c>
      <c r="X56" s="25" t="s">
        <v>626</v>
      </c>
      <c r="Y56" s="25" t="s">
        <v>627</v>
      </c>
    </row>
    <row r="57" spans="12:25" ht="19.7" x14ac:dyDescent="0.35">
      <c r="L57" s="24" t="s">
        <v>628</v>
      </c>
      <c r="M57" s="25" t="s">
        <v>593</v>
      </c>
      <c r="N57" s="25" t="s">
        <v>629</v>
      </c>
      <c r="O57" s="25" t="s">
        <v>630</v>
      </c>
      <c r="P57" s="25" t="s">
        <v>631</v>
      </c>
      <c r="Q57" s="25" t="s">
        <v>632</v>
      </c>
      <c r="R57" s="25" t="s">
        <v>633</v>
      </c>
      <c r="S57" s="25" t="s">
        <v>634</v>
      </c>
      <c r="T57" s="25" t="s">
        <v>635</v>
      </c>
      <c r="U57" s="25" t="s">
        <v>636</v>
      </c>
      <c r="V57" s="25" t="s">
        <v>637</v>
      </c>
      <c r="W57" s="25" t="s">
        <v>638</v>
      </c>
      <c r="X57" s="25" t="s">
        <v>639</v>
      </c>
      <c r="Y57" s="25" t="s">
        <v>640</v>
      </c>
    </row>
    <row r="59" spans="12:25" x14ac:dyDescent="0.35">
      <c r="L59" s="17"/>
      <c r="M59" s="17"/>
      <c r="N59" s="17"/>
      <c r="O59" s="17"/>
      <c r="P59" s="17"/>
      <c r="Q59" s="17"/>
      <c r="R59" s="17"/>
      <c r="S59" s="17"/>
      <c r="T59" s="17"/>
      <c r="U59" s="17"/>
      <c r="V59" s="17"/>
      <c r="W59" s="17"/>
      <c r="X59" s="17"/>
      <c r="Y59" s="17"/>
    </row>
    <row r="60" spans="12:25" x14ac:dyDescent="0.35">
      <c r="L60" s="28"/>
      <c r="M60" s="17"/>
      <c r="N60" s="17"/>
      <c r="O60" s="17"/>
      <c r="P60" s="17"/>
      <c r="Q60" s="17"/>
      <c r="R60" s="17"/>
      <c r="S60" s="17"/>
      <c r="T60" s="17"/>
      <c r="U60" s="17"/>
      <c r="V60" s="17"/>
      <c r="W60" s="17"/>
      <c r="X60" s="17"/>
      <c r="Y60" s="17"/>
    </row>
    <row r="61" spans="12:25" x14ac:dyDescent="0.35">
      <c r="L61" s="28"/>
      <c r="M61" s="17"/>
      <c r="N61" s="17"/>
      <c r="O61" s="17"/>
      <c r="P61" s="17"/>
      <c r="Q61" s="17"/>
      <c r="R61" s="17"/>
      <c r="S61" s="17"/>
      <c r="T61" s="17"/>
      <c r="U61" s="17"/>
      <c r="V61" s="17"/>
      <c r="W61" s="17"/>
      <c r="X61" s="17"/>
      <c r="Y61" s="17"/>
    </row>
  </sheetData>
  <mergeCells count="23">
    <mergeCell ref="A18:J19"/>
    <mergeCell ref="C8:C11"/>
    <mergeCell ref="D8:D9"/>
    <mergeCell ref="G1:G2"/>
    <mergeCell ref="I1:I2"/>
    <mergeCell ref="B7:D7"/>
    <mergeCell ref="A8:A15"/>
    <mergeCell ref="B1:D2"/>
    <mergeCell ref="D10:D11"/>
    <mergeCell ref="D13:D15"/>
    <mergeCell ref="A3:A7"/>
    <mergeCell ref="F1:F2"/>
    <mergeCell ref="H1:H2"/>
    <mergeCell ref="J1:J2"/>
    <mergeCell ref="A1:A2"/>
    <mergeCell ref="B5:D6"/>
    <mergeCell ref="L1:Y1"/>
    <mergeCell ref="A17:J17"/>
    <mergeCell ref="B12:B15"/>
    <mergeCell ref="E1:E2"/>
    <mergeCell ref="B8:B11"/>
    <mergeCell ref="C12:C15"/>
    <mergeCell ref="B3:D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8"/>
  <sheetViews>
    <sheetView workbookViewId="0">
      <selection activeCell="B45" sqref="B45"/>
    </sheetView>
  </sheetViews>
  <sheetFormatPr baseColWidth="10" defaultColWidth="8.7265625" defaultRowHeight="14.5" x14ac:dyDescent="0.35"/>
  <cols>
    <col min="1" max="1" width="16" style="17" customWidth="1"/>
    <col min="2" max="2" width="14" style="17" customWidth="1"/>
    <col min="3" max="22" width="7" style="17" customWidth="1"/>
    <col min="23" max="24" width="8.7265625" style="17" customWidth="1"/>
    <col min="25" max="16384" width="8.7265625" style="17"/>
  </cols>
  <sheetData>
    <row r="1" spans="1:22" ht="18.149999999999999" customHeight="1" x14ac:dyDescent="0.4">
      <c r="A1" s="225" t="s">
        <v>827</v>
      </c>
      <c r="B1" s="203"/>
      <c r="C1" s="203"/>
      <c r="D1" s="203"/>
      <c r="E1" s="203"/>
      <c r="F1" s="203"/>
      <c r="G1" s="203"/>
      <c r="H1" s="203"/>
      <c r="I1" s="203"/>
      <c r="J1" s="203"/>
      <c r="K1" s="203"/>
      <c r="L1" s="203"/>
      <c r="M1" s="203"/>
      <c r="N1" s="203"/>
      <c r="O1" s="203"/>
      <c r="P1" s="203"/>
      <c r="Q1" s="203"/>
      <c r="R1" s="203"/>
      <c r="S1" s="203"/>
      <c r="T1" s="203"/>
      <c r="U1" s="203"/>
      <c r="V1" s="203"/>
    </row>
    <row r="2" spans="1:22" x14ac:dyDescent="0.35">
      <c r="A2" s="224" t="s">
        <v>828</v>
      </c>
      <c r="B2" s="203"/>
      <c r="C2" s="203"/>
      <c r="D2" s="203"/>
      <c r="E2" s="203"/>
      <c r="F2" s="203"/>
      <c r="G2" s="203"/>
      <c r="H2" s="203"/>
      <c r="I2" s="203"/>
      <c r="J2" s="203"/>
      <c r="K2" s="203"/>
      <c r="L2" s="203"/>
      <c r="M2" s="203"/>
      <c r="N2" s="203"/>
      <c r="O2" s="203"/>
      <c r="P2" s="203"/>
      <c r="Q2" s="203"/>
      <c r="R2" s="203"/>
      <c r="S2" s="203"/>
      <c r="T2" s="203"/>
      <c r="U2" s="203"/>
      <c r="V2" s="203"/>
    </row>
    <row r="4" spans="1:22" ht="30.05" customHeight="1" x14ac:dyDescent="0.35">
      <c r="A4" s="18" t="s">
        <v>829</v>
      </c>
      <c r="B4" s="18" t="s">
        <v>830</v>
      </c>
      <c r="C4" s="18" t="s">
        <v>831</v>
      </c>
      <c r="D4" s="18" t="s">
        <v>832</v>
      </c>
      <c r="E4" s="18" t="s">
        <v>833</v>
      </c>
      <c r="F4" s="18" t="s">
        <v>834</v>
      </c>
      <c r="G4" s="18" t="s">
        <v>835</v>
      </c>
      <c r="H4" s="18" t="s">
        <v>836</v>
      </c>
      <c r="I4" s="18" t="s">
        <v>837</v>
      </c>
      <c r="J4" s="18" t="s">
        <v>838</v>
      </c>
      <c r="K4" s="18" t="s">
        <v>839</v>
      </c>
      <c r="L4" s="18" t="s">
        <v>840</v>
      </c>
      <c r="M4" s="18" t="s">
        <v>841</v>
      </c>
      <c r="N4" s="18" t="s">
        <v>842</v>
      </c>
      <c r="O4" s="18" t="s">
        <v>843</v>
      </c>
      <c r="P4" s="18" t="s">
        <v>844</v>
      </c>
      <c r="Q4" s="18" t="s">
        <v>845</v>
      </c>
      <c r="R4" s="18" t="s">
        <v>846</v>
      </c>
      <c r="S4" s="18" t="s">
        <v>847</v>
      </c>
      <c r="T4" s="18" t="s">
        <v>848</v>
      </c>
      <c r="U4" s="18" t="s">
        <v>849</v>
      </c>
      <c r="V4" s="18" t="s">
        <v>850</v>
      </c>
    </row>
    <row r="5" spans="1:22" x14ac:dyDescent="0.35">
      <c r="A5" s="19" t="s">
        <v>851</v>
      </c>
      <c r="B5" s="19">
        <v>3</v>
      </c>
      <c r="C5" s="20">
        <v>0.3</v>
      </c>
      <c r="D5" s="20">
        <v>0.5</v>
      </c>
      <c r="E5" s="20">
        <v>0.8</v>
      </c>
      <c r="F5" s="20">
        <v>1.2</v>
      </c>
      <c r="G5" s="20">
        <v>2</v>
      </c>
      <c r="H5" s="20">
        <v>3</v>
      </c>
      <c r="I5" s="20">
        <v>4</v>
      </c>
      <c r="J5" s="21">
        <v>6</v>
      </c>
      <c r="K5" s="21">
        <v>10</v>
      </c>
      <c r="L5" s="21">
        <v>14</v>
      </c>
      <c r="M5" s="21">
        <v>25</v>
      </c>
      <c r="N5" s="21">
        <v>40</v>
      </c>
      <c r="O5" s="21">
        <v>60</v>
      </c>
      <c r="P5" s="20">
        <v>100</v>
      </c>
      <c r="Q5" s="20">
        <v>140</v>
      </c>
      <c r="R5" s="20">
        <v>250</v>
      </c>
      <c r="S5" s="20">
        <v>400</v>
      </c>
      <c r="T5" s="20">
        <v>600</v>
      </c>
      <c r="U5" s="20">
        <v>1000</v>
      </c>
      <c r="V5" s="20">
        <v>1400</v>
      </c>
    </row>
    <row r="6" spans="1:22" x14ac:dyDescent="0.35">
      <c r="A6" s="19">
        <v>3</v>
      </c>
      <c r="B6" s="19">
        <v>6</v>
      </c>
      <c r="C6" s="20">
        <v>0.4</v>
      </c>
      <c r="D6" s="20">
        <v>0.6</v>
      </c>
      <c r="E6" s="20">
        <v>1</v>
      </c>
      <c r="F6" s="20">
        <v>1.5</v>
      </c>
      <c r="G6" s="20">
        <v>2.5</v>
      </c>
      <c r="H6" s="20">
        <v>4</v>
      </c>
      <c r="I6" s="20">
        <v>5</v>
      </c>
      <c r="J6" s="21">
        <v>8</v>
      </c>
      <c r="K6" s="21">
        <v>12</v>
      </c>
      <c r="L6" s="21">
        <v>18</v>
      </c>
      <c r="M6" s="21">
        <v>30</v>
      </c>
      <c r="N6" s="21">
        <v>48</v>
      </c>
      <c r="O6" s="21">
        <v>75</v>
      </c>
      <c r="P6" s="20">
        <v>120</v>
      </c>
      <c r="Q6" s="20">
        <v>180</v>
      </c>
      <c r="R6" s="20">
        <v>300</v>
      </c>
      <c r="S6" s="20">
        <v>480</v>
      </c>
      <c r="T6" s="20">
        <v>750</v>
      </c>
      <c r="U6" s="20">
        <v>1200</v>
      </c>
      <c r="V6" s="20">
        <v>1800</v>
      </c>
    </row>
    <row r="7" spans="1:22" x14ac:dyDescent="0.35">
      <c r="A7" s="19">
        <v>6</v>
      </c>
      <c r="B7" s="19">
        <v>10</v>
      </c>
      <c r="C7" s="20">
        <v>0.4</v>
      </c>
      <c r="D7" s="20">
        <v>0.6</v>
      </c>
      <c r="E7" s="20">
        <v>1</v>
      </c>
      <c r="F7" s="20">
        <v>1.5</v>
      </c>
      <c r="G7" s="20">
        <v>2.5</v>
      </c>
      <c r="H7" s="20">
        <v>4</v>
      </c>
      <c r="I7" s="20">
        <v>6</v>
      </c>
      <c r="J7" s="21">
        <v>9</v>
      </c>
      <c r="K7" s="21">
        <v>15</v>
      </c>
      <c r="L7" s="21">
        <v>22</v>
      </c>
      <c r="M7" s="21">
        <v>36</v>
      </c>
      <c r="N7" s="21">
        <v>58</v>
      </c>
      <c r="O7" s="21">
        <v>90</v>
      </c>
      <c r="P7" s="20">
        <v>150</v>
      </c>
      <c r="Q7" s="20">
        <v>220</v>
      </c>
      <c r="R7" s="20">
        <v>360</v>
      </c>
      <c r="S7" s="20">
        <v>580</v>
      </c>
      <c r="T7" s="20">
        <v>900</v>
      </c>
      <c r="U7" s="20">
        <v>1500</v>
      </c>
      <c r="V7" s="20">
        <v>2200</v>
      </c>
    </row>
    <row r="8" spans="1:22" x14ac:dyDescent="0.35">
      <c r="A8" s="19">
        <v>10</v>
      </c>
      <c r="B8" s="19">
        <v>18</v>
      </c>
      <c r="C8" s="20">
        <v>0.5</v>
      </c>
      <c r="D8" s="20">
        <v>0.8</v>
      </c>
      <c r="E8" s="20">
        <v>1.2</v>
      </c>
      <c r="F8" s="20">
        <v>2</v>
      </c>
      <c r="G8" s="20">
        <v>3</v>
      </c>
      <c r="H8" s="20">
        <v>5</v>
      </c>
      <c r="I8" s="20">
        <v>8</v>
      </c>
      <c r="J8" s="21">
        <v>11</v>
      </c>
      <c r="K8" s="21">
        <v>18</v>
      </c>
      <c r="L8" s="21">
        <v>27</v>
      </c>
      <c r="M8" s="21">
        <v>43</v>
      </c>
      <c r="N8" s="21">
        <v>70</v>
      </c>
      <c r="O8" s="21">
        <v>110</v>
      </c>
      <c r="P8" s="20">
        <v>180</v>
      </c>
      <c r="Q8" s="20">
        <v>270</v>
      </c>
      <c r="R8" s="20">
        <v>430</v>
      </c>
      <c r="S8" s="20">
        <v>700</v>
      </c>
      <c r="T8" s="20">
        <v>1100</v>
      </c>
      <c r="U8" s="20">
        <v>1800</v>
      </c>
      <c r="V8" s="20">
        <v>2700</v>
      </c>
    </row>
    <row r="9" spans="1:22" x14ac:dyDescent="0.35">
      <c r="A9" s="19">
        <v>18</v>
      </c>
      <c r="B9" s="19">
        <v>30</v>
      </c>
      <c r="C9" s="20">
        <v>0.6</v>
      </c>
      <c r="D9" s="20">
        <v>1</v>
      </c>
      <c r="E9" s="20">
        <v>1.5</v>
      </c>
      <c r="F9" s="20">
        <v>2.5</v>
      </c>
      <c r="G9" s="20">
        <v>4</v>
      </c>
      <c r="H9" s="20">
        <v>6</v>
      </c>
      <c r="I9" s="20">
        <v>9</v>
      </c>
      <c r="J9" s="21">
        <v>13</v>
      </c>
      <c r="K9" s="21">
        <v>21</v>
      </c>
      <c r="L9" s="21">
        <v>33</v>
      </c>
      <c r="M9" s="21">
        <v>52</v>
      </c>
      <c r="N9" s="21">
        <v>84</v>
      </c>
      <c r="O9" s="21">
        <v>130</v>
      </c>
      <c r="P9" s="20">
        <v>210</v>
      </c>
      <c r="Q9" s="20">
        <v>330</v>
      </c>
      <c r="R9" s="20">
        <v>520</v>
      </c>
      <c r="S9" s="20">
        <v>840</v>
      </c>
      <c r="T9" s="20">
        <v>1300</v>
      </c>
      <c r="U9" s="20">
        <v>2100</v>
      </c>
      <c r="V9" s="20">
        <v>3300</v>
      </c>
    </row>
    <row r="10" spans="1:22" x14ac:dyDescent="0.35">
      <c r="A10" s="19">
        <v>30</v>
      </c>
      <c r="B10" s="19">
        <v>50</v>
      </c>
      <c r="C10" s="20">
        <v>0.6</v>
      </c>
      <c r="D10" s="20">
        <v>1</v>
      </c>
      <c r="E10" s="20">
        <v>1.5</v>
      </c>
      <c r="F10" s="20">
        <v>2.5</v>
      </c>
      <c r="G10" s="20">
        <v>4</v>
      </c>
      <c r="H10" s="20">
        <v>7</v>
      </c>
      <c r="I10" s="20">
        <v>11</v>
      </c>
      <c r="J10" s="21">
        <v>16</v>
      </c>
      <c r="K10" s="21">
        <v>25</v>
      </c>
      <c r="L10" s="21">
        <v>39</v>
      </c>
      <c r="M10" s="21">
        <v>62</v>
      </c>
      <c r="N10" s="21">
        <v>100</v>
      </c>
      <c r="O10" s="21">
        <v>160</v>
      </c>
      <c r="P10" s="20">
        <v>250</v>
      </c>
      <c r="Q10" s="20">
        <v>390</v>
      </c>
      <c r="R10" s="20">
        <v>620</v>
      </c>
      <c r="S10" s="20">
        <v>1000</v>
      </c>
      <c r="T10" s="20">
        <v>1600</v>
      </c>
      <c r="U10" s="20">
        <v>2500</v>
      </c>
      <c r="V10" s="20">
        <v>3900</v>
      </c>
    </row>
    <row r="11" spans="1:22" x14ac:dyDescent="0.35">
      <c r="A11" s="19">
        <v>50</v>
      </c>
      <c r="B11" s="19">
        <v>80</v>
      </c>
      <c r="C11" s="20">
        <v>0.8</v>
      </c>
      <c r="D11" s="20">
        <v>1.2</v>
      </c>
      <c r="E11" s="20">
        <v>2</v>
      </c>
      <c r="F11" s="20">
        <v>3</v>
      </c>
      <c r="G11" s="20">
        <v>5</v>
      </c>
      <c r="H11" s="20">
        <v>8</v>
      </c>
      <c r="I11" s="20">
        <v>13</v>
      </c>
      <c r="J11" s="21">
        <v>19</v>
      </c>
      <c r="K11" s="21">
        <v>30</v>
      </c>
      <c r="L11" s="21">
        <v>46</v>
      </c>
      <c r="M11" s="21">
        <v>74</v>
      </c>
      <c r="N11" s="21">
        <v>120</v>
      </c>
      <c r="O11" s="21">
        <v>190</v>
      </c>
      <c r="P11" s="20">
        <v>300</v>
      </c>
      <c r="Q11" s="20">
        <v>460</v>
      </c>
      <c r="R11" s="20">
        <v>740</v>
      </c>
      <c r="S11" s="20">
        <v>1200</v>
      </c>
      <c r="T11" s="20">
        <v>1900</v>
      </c>
      <c r="U11" s="20">
        <v>3000</v>
      </c>
      <c r="V11" s="20">
        <v>4600</v>
      </c>
    </row>
    <row r="12" spans="1:22" x14ac:dyDescent="0.35">
      <c r="A12" s="19">
        <v>80</v>
      </c>
      <c r="B12" s="19">
        <v>120</v>
      </c>
      <c r="C12" s="20">
        <v>1</v>
      </c>
      <c r="D12" s="20">
        <v>1.5</v>
      </c>
      <c r="E12" s="20">
        <v>2.5</v>
      </c>
      <c r="F12" s="20">
        <v>4</v>
      </c>
      <c r="G12" s="20">
        <v>6</v>
      </c>
      <c r="H12" s="20">
        <v>10</v>
      </c>
      <c r="I12" s="20">
        <v>15</v>
      </c>
      <c r="J12" s="21">
        <v>22</v>
      </c>
      <c r="K12" s="21">
        <v>35</v>
      </c>
      <c r="L12" s="21">
        <v>54</v>
      </c>
      <c r="M12" s="21">
        <v>87</v>
      </c>
      <c r="N12" s="21">
        <v>140</v>
      </c>
      <c r="O12" s="21">
        <v>220</v>
      </c>
      <c r="P12" s="20">
        <v>350</v>
      </c>
      <c r="Q12" s="20">
        <v>540</v>
      </c>
      <c r="R12" s="20">
        <v>870</v>
      </c>
      <c r="S12" s="20">
        <v>1400</v>
      </c>
      <c r="T12" s="20">
        <v>2200</v>
      </c>
      <c r="U12" s="20">
        <v>3500</v>
      </c>
      <c r="V12" s="20">
        <v>5400</v>
      </c>
    </row>
    <row r="13" spans="1:22" x14ac:dyDescent="0.35">
      <c r="A13" s="19">
        <v>120</v>
      </c>
      <c r="B13" s="19">
        <v>180</v>
      </c>
      <c r="C13" s="20">
        <v>1.2</v>
      </c>
      <c r="D13" s="20">
        <v>2</v>
      </c>
      <c r="E13" s="20">
        <v>3.5</v>
      </c>
      <c r="F13" s="20">
        <v>5</v>
      </c>
      <c r="G13" s="20">
        <v>8</v>
      </c>
      <c r="H13" s="20">
        <v>12</v>
      </c>
      <c r="I13" s="20">
        <v>18</v>
      </c>
      <c r="J13" s="21">
        <v>25</v>
      </c>
      <c r="K13" s="21">
        <v>40</v>
      </c>
      <c r="L13" s="21">
        <v>63</v>
      </c>
      <c r="M13" s="21">
        <v>100</v>
      </c>
      <c r="N13" s="21">
        <v>160</v>
      </c>
      <c r="O13" s="21">
        <v>250</v>
      </c>
      <c r="P13" s="20">
        <v>400</v>
      </c>
      <c r="Q13" s="20">
        <v>630</v>
      </c>
      <c r="R13" s="20">
        <v>1000</v>
      </c>
      <c r="S13" s="20">
        <v>1600</v>
      </c>
      <c r="T13" s="20">
        <v>2500</v>
      </c>
      <c r="U13" s="20">
        <v>4000</v>
      </c>
      <c r="V13" s="20">
        <v>6300</v>
      </c>
    </row>
    <row r="14" spans="1:22" x14ac:dyDescent="0.35">
      <c r="A14" s="19">
        <v>180</v>
      </c>
      <c r="B14" s="19">
        <v>250</v>
      </c>
      <c r="C14" s="20">
        <v>2</v>
      </c>
      <c r="D14" s="20">
        <v>3</v>
      </c>
      <c r="E14" s="20">
        <v>4.5</v>
      </c>
      <c r="F14" s="20">
        <v>7</v>
      </c>
      <c r="G14" s="20">
        <v>10</v>
      </c>
      <c r="H14" s="20">
        <v>14</v>
      </c>
      <c r="I14" s="20">
        <v>20</v>
      </c>
      <c r="J14" s="21">
        <v>29</v>
      </c>
      <c r="K14" s="21">
        <v>46</v>
      </c>
      <c r="L14" s="21">
        <v>72</v>
      </c>
      <c r="M14" s="21">
        <v>115</v>
      </c>
      <c r="N14" s="21">
        <v>185</v>
      </c>
      <c r="O14" s="21">
        <v>290</v>
      </c>
      <c r="P14" s="20">
        <v>460</v>
      </c>
      <c r="Q14" s="20">
        <v>720</v>
      </c>
      <c r="R14" s="20">
        <v>1150</v>
      </c>
      <c r="S14" s="20">
        <v>1850</v>
      </c>
      <c r="T14" s="20">
        <v>2900</v>
      </c>
      <c r="U14" s="20">
        <v>4600</v>
      </c>
      <c r="V14" s="20">
        <v>7200</v>
      </c>
    </row>
    <row r="15" spans="1:22" x14ac:dyDescent="0.35">
      <c r="A15" s="19">
        <v>250</v>
      </c>
      <c r="B15" s="19">
        <v>315</v>
      </c>
      <c r="C15" s="20">
        <v>2.5</v>
      </c>
      <c r="D15" s="20">
        <v>4</v>
      </c>
      <c r="E15" s="20">
        <v>6</v>
      </c>
      <c r="F15" s="20">
        <v>8</v>
      </c>
      <c r="G15" s="20">
        <v>12</v>
      </c>
      <c r="H15" s="20">
        <v>16</v>
      </c>
      <c r="I15" s="20">
        <v>23</v>
      </c>
      <c r="J15" s="21">
        <v>32</v>
      </c>
      <c r="K15" s="21">
        <v>52</v>
      </c>
      <c r="L15" s="21">
        <v>81</v>
      </c>
      <c r="M15" s="21">
        <v>130</v>
      </c>
      <c r="N15" s="21">
        <v>210</v>
      </c>
      <c r="O15" s="21">
        <v>320</v>
      </c>
      <c r="P15" s="20">
        <v>520</v>
      </c>
      <c r="Q15" s="20">
        <v>810</v>
      </c>
      <c r="R15" s="20">
        <v>1300</v>
      </c>
      <c r="S15" s="20">
        <v>2100</v>
      </c>
      <c r="T15" s="20">
        <v>3200</v>
      </c>
      <c r="U15" s="20">
        <v>5200</v>
      </c>
      <c r="V15" s="20">
        <v>8100</v>
      </c>
    </row>
    <row r="16" spans="1:22" x14ac:dyDescent="0.35">
      <c r="A16" s="19">
        <v>315</v>
      </c>
      <c r="B16" s="19">
        <v>400</v>
      </c>
      <c r="C16" s="20">
        <v>3</v>
      </c>
      <c r="D16" s="20">
        <v>5</v>
      </c>
      <c r="E16" s="20">
        <v>7</v>
      </c>
      <c r="F16" s="20">
        <v>9</v>
      </c>
      <c r="G16" s="20">
        <v>13</v>
      </c>
      <c r="H16" s="20">
        <v>18</v>
      </c>
      <c r="I16" s="20">
        <v>25</v>
      </c>
      <c r="J16" s="21">
        <v>36</v>
      </c>
      <c r="K16" s="21">
        <v>57</v>
      </c>
      <c r="L16" s="21">
        <v>89</v>
      </c>
      <c r="M16" s="21">
        <v>140</v>
      </c>
      <c r="N16" s="21">
        <v>230</v>
      </c>
      <c r="O16" s="21">
        <v>360</v>
      </c>
      <c r="P16" s="20">
        <v>570</v>
      </c>
      <c r="Q16" s="20">
        <v>890</v>
      </c>
      <c r="R16" s="20">
        <v>1400</v>
      </c>
      <c r="S16" s="20">
        <v>2300</v>
      </c>
      <c r="T16" s="20">
        <v>3600</v>
      </c>
      <c r="U16" s="20">
        <v>5700</v>
      </c>
      <c r="V16" s="20">
        <v>8900</v>
      </c>
    </row>
    <row r="17" spans="1:22" x14ac:dyDescent="0.35">
      <c r="A17" s="19">
        <v>400</v>
      </c>
      <c r="B17" s="19">
        <v>500</v>
      </c>
      <c r="C17" s="20">
        <v>4</v>
      </c>
      <c r="D17" s="20">
        <v>6</v>
      </c>
      <c r="E17" s="20">
        <v>8</v>
      </c>
      <c r="F17" s="20">
        <v>10</v>
      </c>
      <c r="G17" s="20">
        <v>15</v>
      </c>
      <c r="H17" s="20">
        <v>20</v>
      </c>
      <c r="I17" s="20">
        <v>27</v>
      </c>
      <c r="J17" s="21">
        <v>40</v>
      </c>
      <c r="K17" s="21">
        <v>63</v>
      </c>
      <c r="L17" s="21">
        <v>97</v>
      </c>
      <c r="M17" s="21">
        <v>155</v>
      </c>
      <c r="N17" s="21">
        <v>250</v>
      </c>
      <c r="O17" s="21">
        <v>400</v>
      </c>
      <c r="P17" s="20">
        <v>630</v>
      </c>
      <c r="Q17" s="20">
        <v>970</v>
      </c>
      <c r="R17" s="20">
        <v>1550</v>
      </c>
      <c r="S17" s="20">
        <v>2500</v>
      </c>
      <c r="T17" s="20">
        <v>4000</v>
      </c>
      <c r="U17" s="20">
        <v>6300</v>
      </c>
      <c r="V17" s="20">
        <v>9700</v>
      </c>
    </row>
    <row r="18" spans="1:22" x14ac:dyDescent="0.35">
      <c r="A18" s="73">
        <v>500</v>
      </c>
      <c r="B18" s="73">
        <v>630</v>
      </c>
      <c r="C18" s="74" t="s">
        <v>851</v>
      </c>
      <c r="D18" s="74" t="s">
        <v>851</v>
      </c>
      <c r="E18" s="74">
        <v>9</v>
      </c>
      <c r="F18" s="74">
        <v>11</v>
      </c>
      <c r="G18" s="74">
        <v>16</v>
      </c>
      <c r="H18" s="74">
        <v>22</v>
      </c>
      <c r="I18" s="74">
        <v>32</v>
      </c>
      <c r="J18" s="75">
        <v>44</v>
      </c>
      <c r="K18" s="75">
        <v>70</v>
      </c>
      <c r="L18" s="75">
        <v>110</v>
      </c>
      <c r="M18" s="75">
        <v>175</v>
      </c>
      <c r="N18" s="75">
        <v>280</v>
      </c>
      <c r="O18" s="75">
        <v>440</v>
      </c>
      <c r="P18" s="74">
        <v>700</v>
      </c>
      <c r="Q18" s="74">
        <v>1100</v>
      </c>
      <c r="R18" s="74">
        <v>1750</v>
      </c>
      <c r="S18" s="74">
        <v>2800</v>
      </c>
      <c r="T18" s="74">
        <v>4400</v>
      </c>
      <c r="U18" s="74">
        <v>7000</v>
      </c>
      <c r="V18" s="74">
        <v>11000</v>
      </c>
    </row>
    <row r="19" spans="1:22" x14ac:dyDescent="0.35">
      <c r="A19" s="19">
        <v>630</v>
      </c>
      <c r="B19" s="73">
        <v>800</v>
      </c>
      <c r="C19" s="74" t="s">
        <v>851</v>
      </c>
      <c r="D19" s="74" t="s">
        <v>851</v>
      </c>
      <c r="E19" s="74">
        <v>10</v>
      </c>
      <c r="F19" s="74">
        <v>13</v>
      </c>
      <c r="G19" s="74">
        <v>18</v>
      </c>
      <c r="H19" s="74">
        <v>25</v>
      </c>
      <c r="I19" s="74">
        <v>36</v>
      </c>
      <c r="J19" s="75">
        <v>50</v>
      </c>
      <c r="K19" s="75">
        <v>80</v>
      </c>
      <c r="L19" s="75">
        <v>125</v>
      </c>
      <c r="M19" s="75">
        <v>200</v>
      </c>
      <c r="N19" s="75">
        <v>320</v>
      </c>
      <c r="O19" s="75">
        <v>500</v>
      </c>
      <c r="P19" s="74">
        <v>800</v>
      </c>
      <c r="Q19" s="74">
        <v>1250</v>
      </c>
      <c r="R19" s="74">
        <v>2000</v>
      </c>
      <c r="S19" s="74">
        <v>3200</v>
      </c>
      <c r="T19" s="74">
        <v>5000</v>
      </c>
      <c r="U19" s="74">
        <v>8000</v>
      </c>
      <c r="V19" s="74">
        <v>12500</v>
      </c>
    </row>
    <row r="20" spans="1:22" x14ac:dyDescent="0.35">
      <c r="A20" s="73">
        <v>800</v>
      </c>
      <c r="B20" s="73">
        <v>1000</v>
      </c>
      <c r="C20" s="74" t="s">
        <v>851</v>
      </c>
      <c r="D20" s="74" t="s">
        <v>851</v>
      </c>
      <c r="E20" s="74">
        <v>11</v>
      </c>
      <c r="F20" s="74">
        <v>15</v>
      </c>
      <c r="G20" s="74">
        <v>21</v>
      </c>
      <c r="H20" s="74">
        <v>28</v>
      </c>
      <c r="I20" s="74">
        <v>40</v>
      </c>
      <c r="J20" s="75">
        <v>56</v>
      </c>
      <c r="K20" s="75">
        <v>90</v>
      </c>
      <c r="L20" s="75">
        <v>140</v>
      </c>
      <c r="M20" s="75">
        <v>230</v>
      </c>
      <c r="N20" s="75">
        <v>360</v>
      </c>
      <c r="O20" s="75">
        <v>560</v>
      </c>
      <c r="P20" s="74">
        <v>900</v>
      </c>
      <c r="Q20" s="74">
        <v>1400</v>
      </c>
      <c r="R20" s="74">
        <v>2300</v>
      </c>
      <c r="S20" s="74">
        <v>3600</v>
      </c>
      <c r="T20" s="74">
        <v>5600</v>
      </c>
      <c r="U20" s="74">
        <v>9000</v>
      </c>
      <c r="V20" s="74">
        <v>14000</v>
      </c>
    </row>
    <row r="21" spans="1:22" x14ac:dyDescent="0.35">
      <c r="A21" s="73">
        <v>1000</v>
      </c>
      <c r="B21" s="73">
        <v>1250</v>
      </c>
      <c r="C21" s="74" t="s">
        <v>851</v>
      </c>
      <c r="D21" s="74" t="s">
        <v>851</v>
      </c>
      <c r="E21" s="74">
        <v>13</v>
      </c>
      <c r="F21" s="74">
        <v>18</v>
      </c>
      <c r="G21" s="74">
        <v>24</v>
      </c>
      <c r="H21" s="74">
        <v>33</v>
      </c>
      <c r="I21" s="74">
        <v>47</v>
      </c>
      <c r="J21" s="75">
        <v>66</v>
      </c>
      <c r="K21" s="75">
        <v>105</v>
      </c>
      <c r="L21" s="75">
        <v>165</v>
      </c>
      <c r="M21" s="75">
        <v>260</v>
      </c>
      <c r="N21" s="75">
        <v>420</v>
      </c>
      <c r="O21" s="75">
        <v>660</v>
      </c>
      <c r="P21" s="74">
        <v>1050</v>
      </c>
      <c r="Q21" s="74">
        <v>1650</v>
      </c>
      <c r="R21" s="74">
        <v>2600</v>
      </c>
      <c r="S21" s="74">
        <v>4200</v>
      </c>
      <c r="T21" s="74">
        <v>6600</v>
      </c>
      <c r="U21" s="74">
        <v>10500</v>
      </c>
      <c r="V21" s="74">
        <v>16500</v>
      </c>
    </row>
    <row r="22" spans="1:22" x14ac:dyDescent="0.35">
      <c r="A22" s="73">
        <v>1250</v>
      </c>
      <c r="B22" s="73">
        <v>1600</v>
      </c>
      <c r="C22" s="74" t="s">
        <v>851</v>
      </c>
      <c r="D22" s="74" t="s">
        <v>851</v>
      </c>
      <c r="E22" s="74">
        <v>15</v>
      </c>
      <c r="F22" s="74">
        <v>21</v>
      </c>
      <c r="G22" s="74">
        <v>29</v>
      </c>
      <c r="H22" s="74">
        <v>39</v>
      </c>
      <c r="I22" s="74">
        <v>55</v>
      </c>
      <c r="J22" s="75">
        <v>78</v>
      </c>
      <c r="K22" s="75">
        <v>125</v>
      </c>
      <c r="L22" s="75">
        <v>195</v>
      </c>
      <c r="M22" s="75">
        <v>310</v>
      </c>
      <c r="N22" s="75">
        <v>500</v>
      </c>
      <c r="O22" s="75">
        <v>780</v>
      </c>
      <c r="P22" s="74">
        <v>1250</v>
      </c>
      <c r="Q22" s="74">
        <v>1950</v>
      </c>
      <c r="R22" s="74">
        <v>3100</v>
      </c>
      <c r="S22" s="74">
        <v>5000</v>
      </c>
      <c r="T22" s="74">
        <v>7800</v>
      </c>
      <c r="U22" s="74">
        <v>12500</v>
      </c>
      <c r="V22" s="74">
        <v>19500</v>
      </c>
    </row>
    <row r="23" spans="1:22" x14ac:dyDescent="0.35">
      <c r="A23" s="73">
        <v>1600</v>
      </c>
      <c r="B23" s="73">
        <v>2000</v>
      </c>
      <c r="C23" s="74" t="s">
        <v>851</v>
      </c>
      <c r="D23" s="74" t="s">
        <v>851</v>
      </c>
      <c r="E23" s="74">
        <v>18</v>
      </c>
      <c r="F23" s="74">
        <v>25</v>
      </c>
      <c r="G23" s="74">
        <v>35</v>
      </c>
      <c r="H23" s="74">
        <v>46</v>
      </c>
      <c r="I23" s="74">
        <v>65</v>
      </c>
      <c r="J23" s="75">
        <v>92</v>
      </c>
      <c r="K23" s="75">
        <v>150</v>
      </c>
      <c r="L23" s="75">
        <v>230</v>
      </c>
      <c r="M23" s="75">
        <v>370</v>
      </c>
      <c r="N23" s="75">
        <v>600</v>
      </c>
      <c r="O23" s="75">
        <v>920</v>
      </c>
      <c r="P23" s="74">
        <v>1500</v>
      </c>
      <c r="Q23" s="74">
        <v>2300</v>
      </c>
      <c r="R23" s="74">
        <v>3700</v>
      </c>
      <c r="S23" s="74">
        <v>6000</v>
      </c>
      <c r="T23" s="74">
        <v>9200</v>
      </c>
      <c r="U23" s="74">
        <v>15000</v>
      </c>
      <c r="V23" s="74">
        <v>23000</v>
      </c>
    </row>
    <row r="24" spans="1:22" x14ac:dyDescent="0.35">
      <c r="A24" s="73">
        <v>2000</v>
      </c>
      <c r="B24" s="73">
        <v>2500</v>
      </c>
      <c r="C24" s="74" t="s">
        <v>851</v>
      </c>
      <c r="D24" s="74" t="s">
        <v>851</v>
      </c>
      <c r="E24" s="74">
        <v>22</v>
      </c>
      <c r="F24" s="74">
        <v>30</v>
      </c>
      <c r="G24" s="74">
        <v>41</v>
      </c>
      <c r="H24" s="74">
        <v>55</v>
      </c>
      <c r="I24" s="74">
        <v>78</v>
      </c>
      <c r="J24" s="75">
        <v>110</v>
      </c>
      <c r="K24" s="75">
        <v>175</v>
      </c>
      <c r="L24" s="75">
        <v>280</v>
      </c>
      <c r="M24" s="75">
        <v>440</v>
      </c>
      <c r="N24" s="75">
        <v>700</v>
      </c>
      <c r="O24" s="75">
        <v>1100</v>
      </c>
      <c r="P24" s="74">
        <v>1750</v>
      </c>
      <c r="Q24" s="74">
        <v>2800</v>
      </c>
      <c r="R24" s="74">
        <v>4400</v>
      </c>
      <c r="S24" s="74">
        <v>7000</v>
      </c>
      <c r="T24" s="74">
        <v>11000</v>
      </c>
      <c r="U24" s="74">
        <v>17500</v>
      </c>
      <c r="V24" s="74">
        <v>28000</v>
      </c>
    </row>
    <row r="25" spans="1:22" x14ac:dyDescent="0.35">
      <c r="A25" s="73">
        <v>2500</v>
      </c>
      <c r="B25" s="73">
        <v>3150</v>
      </c>
      <c r="C25" s="74" t="s">
        <v>851</v>
      </c>
      <c r="D25" s="74" t="s">
        <v>851</v>
      </c>
      <c r="E25" s="74">
        <v>26</v>
      </c>
      <c r="F25" s="74">
        <v>36</v>
      </c>
      <c r="G25" s="74">
        <v>50</v>
      </c>
      <c r="H25" s="74">
        <v>68</v>
      </c>
      <c r="I25" s="74">
        <v>96</v>
      </c>
      <c r="J25" s="75">
        <v>135</v>
      </c>
      <c r="K25" s="75">
        <v>210</v>
      </c>
      <c r="L25" s="75">
        <v>330</v>
      </c>
      <c r="M25" s="75">
        <v>540</v>
      </c>
      <c r="N25" s="75">
        <v>860</v>
      </c>
      <c r="O25" s="75">
        <v>1350</v>
      </c>
      <c r="P25" s="74">
        <v>2100</v>
      </c>
      <c r="Q25" s="74">
        <v>3300</v>
      </c>
      <c r="R25" s="74">
        <v>5400</v>
      </c>
      <c r="S25" s="74">
        <v>8600</v>
      </c>
      <c r="T25" s="74">
        <v>13500</v>
      </c>
      <c r="U25" s="74">
        <v>21000</v>
      </c>
      <c r="V25" s="74">
        <v>33000</v>
      </c>
    </row>
    <row r="27" spans="1:22" x14ac:dyDescent="0.35">
      <c r="A27" s="226" t="s">
        <v>852</v>
      </c>
      <c r="B27" s="203"/>
      <c r="C27" s="203"/>
      <c r="D27" s="203"/>
      <c r="E27" s="203"/>
      <c r="F27" s="203"/>
      <c r="G27" s="203"/>
      <c r="H27" s="203"/>
      <c r="I27" s="203"/>
      <c r="J27" s="203"/>
      <c r="K27" s="203"/>
      <c r="L27" s="203"/>
      <c r="M27" s="203"/>
      <c r="N27" s="203"/>
      <c r="O27" s="203"/>
      <c r="P27" s="203"/>
      <c r="Q27" s="203"/>
      <c r="R27" s="203"/>
      <c r="S27" s="203"/>
      <c r="T27" s="203"/>
      <c r="U27" s="203"/>
      <c r="V27" s="203"/>
    </row>
    <row r="28" spans="1:22" x14ac:dyDescent="0.35">
      <c r="A28" s="226"/>
      <c r="B28" s="203"/>
      <c r="C28" s="203"/>
      <c r="D28" s="203"/>
      <c r="E28" s="203"/>
      <c r="F28" s="203"/>
      <c r="G28" s="203"/>
      <c r="H28" s="203"/>
      <c r="I28" s="203"/>
      <c r="J28" s="203"/>
      <c r="K28" s="203"/>
      <c r="L28" s="203"/>
      <c r="M28" s="203"/>
      <c r="N28" s="203"/>
      <c r="O28" s="203"/>
      <c r="P28" s="203"/>
      <c r="Q28" s="203"/>
      <c r="R28" s="203"/>
      <c r="S28" s="203"/>
      <c r="T28" s="203"/>
      <c r="U28" s="203"/>
      <c r="V28" s="203"/>
    </row>
  </sheetData>
  <mergeCells count="4">
    <mergeCell ref="A2:V2"/>
    <mergeCell ref="A1:V1"/>
    <mergeCell ref="A28:V28"/>
    <mergeCell ref="A27:V2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631"/>
  <sheetViews>
    <sheetView showGridLines="0" zoomScaleNormal="100" workbookViewId="0">
      <pane ySplit="1" topLeftCell="A2552" activePane="bottomLeft" state="frozen"/>
      <selection pane="bottomLeft" activeCell="A2573" sqref="A2573:XFD2573"/>
    </sheetView>
  </sheetViews>
  <sheetFormatPr baseColWidth="10" defaultColWidth="8.6328125" defaultRowHeight="14.5" x14ac:dyDescent="0.35"/>
  <cols>
    <col min="1" max="1" width="12.7265625" customWidth="1"/>
    <col min="2" max="2" width="19.1796875" customWidth="1"/>
    <col min="3" max="3" width="20.26953125" customWidth="1"/>
    <col min="4" max="4" width="12.1796875" customWidth="1"/>
    <col min="5" max="5" width="12" customWidth="1"/>
  </cols>
  <sheetData>
    <row r="1" spans="1:5" x14ac:dyDescent="0.35">
      <c r="A1" s="1" t="s">
        <v>853</v>
      </c>
      <c r="B1" s="1" t="s">
        <v>854</v>
      </c>
      <c r="C1" s="1" t="s">
        <v>855</v>
      </c>
      <c r="D1" s="1" t="s">
        <v>856</v>
      </c>
      <c r="E1" s="1" t="s">
        <v>857</v>
      </c>
    </row>
    <row r="2" spans="1:5" x14ac:dyDescent="0.35">
      <c r="A2" s="5" t="s">
        <v>858</v>
      </c>
      <c r="B2" s="5">
        <v>0</v>
      </c>
      <c r="C2" s="5">
        <v>3</v>
      </c>
      <c r="D2" s="5">
        <v>295</v>
      </c>
      <c r="E2" s="5">
        <v>270</v>
      </c>
    </row>
    <row r="3" spans="1:5" x14ac:dyDescent="0.35">
      <c r="A3" s="5" t="s">
        <v>858</v>
      </c>
      <c r="B3" s="5">
        <v>3</v>
      </c>
      <c r="C3" s="5">
        <v>6</v>
      </c>
      <c r="D3" s="5">
        <v>300</v>
      </c>
      <c r="E3" s="5">
        <v>270</v>
      </c>
    </row>
    <row r="4" spans="1:5" x14ac:dyDescent="0.35">
      <c r="A4" s="5" t="s">
        <v>858</v>
      </c>
      <c r="B4" s="5">
        <v>6</v>
      </c>
      <c r="C4" s="5">
        <v>10</v>
      </c>
      <c r="D4" s="5">
        <v>316</v>
      </c>
      <c r="E4" s="5">
        <v>280</v>
      </c>
    </row>
    <row r="5" spans="1:5" x14ac:dyDescent="0.35">
      <c r="A5" s="5" t="s">
        <v>858</v>
      </c>
      <c r="B5" s="5">
        <v>10</v>
      </c>
      <c r="C5" s="5">
        <v>18</v>
      </c>
      <c r="D5" s="5">
        <v>333</v>
      </c>
      <c r="E5" s="5">
        <v>290</v>
      </c>
    </row>
    <row r="6" spans="1:5" x14ac:dyDescent="0.35">
      <c r="A6" s="5" t="s">
        <v>858</v>
      </c>
      <c r="B6" s="5">
        <v>18</v>
      </c>
      <c r="C6" s="5">
        <v>30</v>
      </c>
      <c r="D6" s="5">
        <v>352</v>
      </c>
      <c r="E6" s="5">
        <v>300</v>
      </c>
    </row>
    <row r="7" spans="1:5" x14ac:dyDescent="0.35">
      <c r="A7" s="5" t="s">
        <v>858</v>
      </c>
      <c r="B7" s="5">
        <v>30</v>
      </c>
      <c r="C7" s="5">
        <v>40</v>
      </c>
      <c r="D7" s="5">
        <v>372</v>
      </c>
      <c r="E7" s="5">
        <v>310</v>
      </c>
    </row>
    <row r="8" spans="1:5" x14ac:dyDescent="0.35">
      <c r="A8" s="5" t="s">
        <v>858</v>
      </c>
      <c r="B8" s="5">
        <v>40</v>
      </c>
      <c r="C8" s="5">
        <v>50</v>
      </c>
      <c r="D8" s="5">
        <v>382</v>
      </c>
      <c r="E8" s="5">
        <v>320</v>
      </c>
    </row>
    <row r="9" spans="1:5" x14ac:dyDescent="0.35">
      <c r="A9" s="5" t="s">
        <v>858</v>
      </c>
      <c r="B9" s="5">
        <v>50</v>
      </c>
      <c r="C9" s="5">
        <v>65</v>
      </c>
      <c r="D9" s="5">
        <v>414</v>
      </c>
      <c r="E9" s="5">
        <v>340</v>
      </c>
    </row>
    <row r="10" spans="1:5" x14ac:dyDescent="0.35">
      <c r="A10" s="5" t="s">
        <v>858</v>
      </c>
      <c r="B10" s="5">
        <v>65</v>
      </c>
      <c r="C10" s="5">
        <v>80</v>
      </c>
      <c r="D10" s="5">
        <v>434</v>
      </c>
      <c r="E10" s="5">
        <v>360</v>
      </c>
    </row>
    <row r="11" spans="1:5" x14ac:dyDescent="0.35">
      <c r="A11" s="5" t="s">
        <v>858</v>
      </c>
      <c r="B11" s="5">
        <v>80</v>
      </c>
      <c r="C11" s="5">
        <v>100</v>
      </c>
      <c r="D11" s="5">
        <v>467</v>
      </c>
      <c r="E11" s="5">
        <v>380</v>
      </c>
    </row>
    <row r="12" spans="1:5" x14ac:dyDescent="0.35">
      <c r="A12" s="5" t="s">
        <v>858</v>
      </c>
      <c r="B12" s="5">
        <v>100</v>
      </c>
      <c r="C12" s="5">
        <v>120</v>
      </c>
      <c r="D12" s="5">
        <v>497</v>
      </c>
      <c r="E12" s="5">
        <v>410</v>
      </c>
    </row>
    <row r="13" spans="1:5" x14ac:dyDescent="0.35">
      <c r="A13" s="5" t="s">
        <v>858</v>
      </c>
      <c r="B13" s="5">
        <v>120</v>
      </c>
      <c r="C13" s="5">
        <v>140</v>
      </c>
      <c r="D13" s="5">
        <v>560</v>
      </c>
      <c r="E13" s="5">
        <v>460</v>
      </c>
    </row>
    <row r="14" spans="1:5" x14ac:dyDescent="0.35">
      <c r="A14" s="5" t="s">
        <v>858</v>
      </c>
      <c r="B14" s="5">
        <v>140</v>
      </c>
      <c r="C14" s="5">
        <v>160</v>
      </c>
      <c r="D14" s="5">
        <v>620</v>
      </c>
      <c r="E14" s="5">
        <v>520</v>
      </c>
    </row>
    <row r="15" spans="1:5" x14ac:dyDescent="0.35">
      <c r="A15" s="5" t="s">
        <v>858</v>
      </c>
      <c r="B15" s="5">
        <v>160</v>
      </c>
      <c r="C15" s="5">
        <v>180</v>
      </c>
      <c r="D15" s="5">
        <v>680</v>
      </c>
      <c r="E15" s="5">
        <v>580</v>
      </c>
    </row>
    <row r="16" spans="1:5" x14ac:dyDescent="0.35">
      <c r="A16" s="5" t="s">
        <v>858</v>
      </c>
      <c r="B16" s="5">
        <v>180</v>
      </c>
      <c r="C16" s="5">
        <v>200</v>
      </c>
      <c r="D16" s="5">
        <v>775</v>
      </c>
      <c r="E16" s="5">
        <v>660</v>
      </c>
    </row>
    <row r="17" spans="1:5" x14ac:dyDescent="0.35">
      <c r="A17" s="5" t="s">
        <v>858</v>
      </c>
      <c r="B17" s="5">
        <v>200</v>
      </c>
      <c r="C17" s="5">
        <v>225</v>
      </c>
      <c r="D17" s="5">
        <v>855</v>
      </c>
      <c r="E17" s="5">
        <v>740</v>
      </c>
    </row>
    <row r="18" spans="1:5" x14ac:dyDescent="0.35">
      <c r="A18" s="5" t="s">
        <v>858</v>
      </c>
      <c r="B18" s="5">
        <v>225</v>
      </c>
      <c r="C18" s="5">
        <v>250</v>
      </c>
      <c r="D18" s="5">
        <v>935</v>
      </c>
      <c r="E18" s="5">
        <v>820</v>
      </c>
    </row>
    <row r="19" spans="1:5" x14ac:dyDescent="0.35">
      <c r="A19" s="5" t="s">
        <v>858</v>
      </c>
      <c r="B19" s="5">
        <v>250</v>
      </c>
      <c r="C19" s="5">
        <v>280</v>
      </c>
      <c r="D19" s="5">
        <v>1050</v>
      </c>
      <c r="E19" s="5">
        <v>920</v>
      </c>
    </row>
    <row r="20" spans="1:5" x14ac:dyDescent="0.35">
      <c r="A20" s="5" t="s">
        <v>858</v>
      </c>
      <c r="B20" s="5">
        <v>280</v>
      </c>
      <c r="C20" s="5">
        <v>315</v>
      </c>
      <c r="D20" s="5">
        <v>1180</v>
      </c>
      <c r="E20" s="5">
        <v>1050</v>
      </c>
    </row>
    <row r="21" spans="1:5" x14ac:dyDescent="0.35">
      <c r="A21" s="5" t="s">
        <v>858</v>
      </c>
      <c r="B21" s="5">
        <v>315</v>
      </c>
      <c r="C21" s="5">
        <v>355</v>
      </c>
      <c r="D21" s="5">
        <v>1340</v>
      </c>
      <c r="E21" s="5">
        <v>1200</v>
      </c>
    </row>
    <row r="22" spans="1:5" x14ac:dyDescent="0.35">
      <c r="A22" s="5" t="s">
        <v>858</v>
      </c>
      <c r="B22" s="5">
        <v>355</v>
      </c>
      <c r="C22" s="5">
        <v>400</v>
      </c>
      <c r="D22" s="5">
        <v>1490</v>
      </c>
      <c r="E22" s="5">
        <v>1350</v>
      </c>
    </row>
    <row r="23" spans="1:5" x14ac:dyDescent="0.35">
      <c r="A23" s="5" t="s">
        <v>858</v>
      </c>
      <c r="B23" s="5">
        <v>400</v>
      </c>
      <c r="C23" s="5">
        <v>450</v>
      </c>
      <c r="D23" s="5">
        <v>1655</v>
      </c>
      <c r="E23" s="5">
        <v>1500</v>
      </c>
    </row>
    <row r="24" spans="1:5" x14ac:dyDescent="0.35">
      <c r="A24" s="5" t="s">
        <v>858</v>
      </c>
      <c r="B24" s="5">
        <v>450</v>
      </c>
      <c r="C24" s="5">
        <v>500</v>
      </c>
      <c r="D24" s="5">
        <v>1805</v>
      </c>
      <c r="E24" s="5">
        <v>1650</v>
      </c>
    </row>
    <row r="25" spans="1:5" x14ac:dyDescent="0.35">
      <c r="A25" s="5" t="s">
        <v>859</v>
      </c>
      <c r="B25" s="5">
        <v>0</v>
      </c>
      <c r="C25" s="5">
        <v>3</v>
      </c>
      <c r="D25" s="5">
        <v>310</v>
      </c>
      <c r="E25" s="5">
        <v>270</v>
      </c>
    </row>
    <row r="26" spans="1:5" x14ac:dyDescent="0.35">
      <c r="A26" s="5" t="s">
        <v>859</v>
      </c>
      <c r="B26" s="5">
        <v>3</v>
      </c>
      <c r="C26" s="5">
        <v>6</v>
      </c>
      <c r="D26" s="5">
        <v>318</v>
      </c>
      <c r="E26" s="5">
        <v>270</v>
      </c>
    </row>
    <row r="27" spans="1:5" x14ac:dyDescent="0.35">
      <c r="A27" s="5" t="s">
        <v>859</v>
      </c>
      <c r="B27" s="5">
        <v>6</v>
      </c>
      <c r="C27" s="5">
        <v>10</v>
      </c>
      <c r="D27" s="5">
        <v>338</v>
      </c>
      <c r="E27" s="5">
        <v>280</v>
      </c>
    </row>
    <row r="28" spans="1:5" x14ac:dyDescent="0.35">
      <c r="A28" s="5" t="s">
        <v>859</v>
      </c>
      <c r="B28" s="5">
        <v>10</v>
      </c>
      <c r="C28" s="5">
        <v>18</v>
      </c>
      <c r="D28" s="5">
        <v>360</v>
      </c>
      <c r="E28" s="5">
        <v>290</v>
      </c>
    </row>
    <row r="29" spans="1:5" x14ac:dyDescent="0.35">
      <c r="A29" s="5" t="s">
        <v>859</v>
      </c>
      <c r="B29" s="5">
        <v>18</v>
      </c>
      <c r="C29" s="5">
        <v>30</v>
      </c>
      <c r="D29" s="5">
        <v>384</v>
      </c>
      <c r="E29" s="5">
        <v>300</v>
      </c>
    </row>
    <row r="30" spans="1:5" x14ac:dyDescent="0.35">
      <c r="A30" s="5" t="s">
        <v>859</v>
      </c>
      <c r="B30" s="5">
        <v>30</v>
      </c>
      <c r="C30" s="5">
        <v>40</v>
      </c>
      <c r="D30" s="5">
        <v>410</v>
      </c>
      <c r="E30" s="5">
        <v>310</v>
      </c>
    </row>
    <row r="31" spans="1:5" x14ac:dyDescent="0.35">
      <c r="A31" s="5" t="s">
        <v>859</v>
      </c>
      <c r="B31" s="5">
        <v>40</v>
      </c>
      <c r="C31" s="5">
        <v>50</v>
      </c>
      <c r="D31" s="5">
        <v>420</v>
      </c>
      <c r="E31" s="5">
        <v>320</v>
      </c>
    </row>
    <row r="32" spans="1:5" x14ac:dyDescent="0.35">
      <c r="A32" s="5" t="s">
        <v>859</v>
      </c>
      <c r="B32" s="5">
        <v>50</v>
      </c>
      <c r="C32" s="5">
        <v>65</v>
      </c>
      <c r="D32" s="5">
        <v>460</v>
      </c>
      <c r="E32" s="5">
        <v>340</v>
      </c>
    </row>
    <row r="33" spans="1:5" x14ac:dyDescent="0.35">
      <c r="A33" s="5" t="s">
        <v>859</v>
      </c>
      <c r="B33" s="5">
        <v>65</v>
      </c>
      <c r="C33" s="5">
        <v>80</v>
      </c>
      <c r="D33" s="5">
        <v>480</v>
      </c>
      <c r="E33" s="5">
        <v>360</v>
      </c>
    </row>
    <row r="34" spans="1:5" x14ac:dyDescent="0.35">
      <c r="A34" s="5" t="s">
        <v>859</v>
      </c>
      <c r="B34" s="5">
        <v>80</v>
      </c>
      <c r="C34" s="5">
        <v>100</v>
      </c>
      <c r="D34" s="5">
        <v>520</v>
      </c>
      <c r="E34" s="5">
        <v>380</v>
      </c>
    </row>
    <row r="35" spans="1:5" x14ac:dyDescent="0.35">
      <c r="A35" s="5" t="s">
        <v>859</v>
      </c>
      <c r="B35" s="5">
        <v>100</v>
      </c>
      <c r="C35" s="5">
        <v>120</v>
      </c>
      <c r="D35" s="5">
        <v>550</v>
      </c>
      <c r="E35" s="5">
        <v>410</v>
      </c>
    </row>
    <row r="36" spans="1:5" x14ac:dyDescent="0.35">
      <c r="A36" s="5" t="s">
        <v>859</v>
      </c>
      <c r="B36" s="5">
        <v>120</v>
      </c>
      <c r="C36" s="5">
        <v>140</v>
      </c>
      <c r="D36" s="5">
        <v>620</v>
      </c>
      <c r="E36" s="5">
        <v>460</v>
      </c>
    </row>
    <row r="37" spans="1:5" x14ac:dyDescent="0.35">
      <c r="A37" s="5" t="s">
        <v>859</v>
      </c>
      <c r="B37" s="5">
        <v>140</v>
      </c>
      <c r="C37" s="5">
        <v>160</v>
      </c>
      <c r="D37" s="5">
        <v>680</v>
      </c>
      <c r="E37" s="5">
        <v>520</v>
      </c>
    </row>
    <row r="38" spans="1:5" x14ac:dyDescent="0.35">
      <c r="A38" s="5" t="s">
        <v>859</v>
      </c>
      <c r="B38" s="5">
        <v>160</v>
      </c>
      <c r="C38" s="5">
        <v>180</v>
      </c>
      <c r="D38" s="5">
        <v>740</v>
      </c>
      <c r="E38" s="5">
        <v>580</v>
      </c>
    </row>
    <row r="39" spans="1:5" x14ac:dyDescent="0.35">
      <c r="A39" s="5" t="s">
        <v>859</v>
      </c>
      <c r="B39" s="5">
        <v>180</v>
      </c>
      <c r="C39" s="5">
        <v>200</v>
      </c>
      <c r="D39" s="5">
        <v>845</v>
      </c>
      <c r="E39" s="5">
        <v>660</v>
      </c>
    </row>
    <row r="40" spans="1:5" x14ac:dyDescent="0.35">
      <c r="A40" s="5" t="s">
        <v>859</v>
      </c>
      <c r="B40" s="5">
        <v>200</v>
      </c>
      <c r="C40" s="5">
        <v>225</v>
      </c>
      <c r="D40" s="5">
        <v>925</v>
      </c>
      <c r="E40" s="5">
        <v>740</v>
      </c>
    </row>
    <row r="41" spans="1:5" x14ac:dyDescent="0.35">
      <c r="A41" s="5" t="s">
        <v>859</v>
      </c>
      <c r="B41" s="5">
        <v>225</v>
      </c>
      <c r="C41" s="5">
        <v>250</v>
      </c>
      <c r="D41" s="5">
        <v>1005</v>
      </c>
      <c r="E41" s="5">
        <v>820</v>
      </c>
    </row>
    <row r="42" spans="1:5" x14ac:dyDescent="0.35">
      <c r="A42" s="5" t="s">
        <v>859</v>
      </c>
      <c r="B42" s="5">
        <v>250</v>
      </c>
      <c r="C42" s="5">
        <v>280</v>
      </c>
      <c r="D42" s="5">
        <v>1130</v>
      </c>
      <c r="E42" s="5">
        <v>920</v>
      </c>
    </row>
    <row r="43" spans="1:5" x14ac:dyDescent="0.35">
      <c r="A43" s="5" t="s">
        <v>859</v>
      </c>
      <c r="B43" s="5">
        <v>280</v>
      </c>
      <c r="C43" s="5">
        <v>315</v>
      </c>
      <c r="D43" s="5">
        <v>1260</v>
      </c>
      <c r="E43" s="5">
        <v>1050</v>
      </c>
    </row>
    <row r="44" spans="1:5" x14ac:dyDescent="0.35">
      <c r="A44" s="5" t="s">
        <v>859</v>
      </c>
      <c r="B44" s="5">
        <v>315</v>
      </c>
      <c r="C44" s="5">
        <v>355</v>
      </c>
      <c r="D44" s="5">
        <v>1430</v>
      </c>
      <c r="E44" s="5">
        <v>1200</v>
      </c>
    </row>
    <row r="45" spans="1:5" x14ac:dyDescent="0.35">
      <c r="A45" s="5" t="s">
        <v>859</v>
      </c>
      <c r="B45" s="5">
        <v>355</v>
      </c>
      <c r="C45" s="5">
        <v>400</v>
      </c>
      <c r="D45" s="5">
        <v>1580</v>
      </c>
      <c r="E45" s="5">
        <v>1350</v>
      </c>
    </row>
    <row r="46" spans="1:5" x14ac:dyDescent="0.35">
      <c r="A46" s="5" t="s">
        <v>859</v>
      </c>
      <c r="B46" s="5">
        <v>400</v>
      </c>
      <c r="C46" s="5">
        <v>450</v>
      </c>
      <c r="D46" s="5">
        <v>1750</v>
      </c>
      <c r="E46" s="5">
        <v>1500</v>
      </c>
    </row>
    <row r="47" spans="1:5" x14ac:dyDescent="0.35">
      <c r="A47" s="5" t="s">
        <v>859</v>
      </c>
      <c r="B47" s="5">
        <v>450</v>
      </c>
      <c r="C47" s="5">
        <v>500</v>
      </c>
      <c r="D47" s="5">
        <v>1900</v>
      </c>
      <c r="E47" s="5">
        <v>1650</v>
      </c>
    </row>
    <row r="48" spans="1:5" x14ac:dyDescent="0.35">
      <c r="A48" s="5" t="s">
        <v>722</v>
      </c>
      <c r="B48" s="5">
        <v>0</v>
      </c>
      <c r="C48" s="5">
        <v>3</v>
      </c>
      <c r="D48" s="5">
        <v>330</v>
      </c>
      <c r="E48" s="5">
        <v>270</v>
      </c>
    </row>
    <row r="49" spans="1:5" x14ac:dyDescent="0.35">
      <c r="A49" s="5" t="s">
        <v>722</v>
      </c>
      <c r="B49" s="5">
        <v>3</v>
      </c>
      <c r="C49" s="5">
        <v>6</v>
      </c>
      <c r="D49" s="5">
        <v>345</v>
      </c>
      <c r="E49" s="5">
        <v>270</v>
      </c>
    </row>
    <row r="50" spans="1:5" x14ac:dyDescent="0.35">
      <c r="A50" s="5" t="s">
        <v>722</v>
      </c>
      <c r="B50" s="5">
        <v>6</v>
      </c>
      <c r="C50" s="5">
        <v>10</v>
      </c>
      <c r="D50" s="5">
        <v>370</v>
      </c>
      <c r="E50" s="5">
        <v>280</v>
      </c>
    </row>
    <row r="51" spans="1:5" x14ac:dyDescent="0.35">
      <c r="A51" s="5" t="s">
        <v>722</v>
      </c>
      <c r="B51" s="5">
        <v>10</v>
      </c>
      <c r="C51" s="5">
        <v>18</v>
      </c>
      <c r="D51" s="5">
        <v>400</v>
      </c>
      <c r="E51" s="5">
        <v>290</v>
      </c>
    </row>
    <row r="52" spans="1:5" x14ac:dyDescent="0.35">
      <c r="A52" s="5" t="s">
        <v>722</v>
      </c>
      <c r="B52" s="5">
        <v>18</v>
      </c>
      <c r="C52" s="5">
        <v>30</v>
      </c>
      <c r="D52" s="5">
        <v>430</v>
      </c>
      <c r="E52" s="5">
        <v>300</v>
      </c>
    </row>
    <row r="53" spans="1:5" x14ac:dyDescent="0.35">
      <c r="A53" s="5" t="s">
        <v>722</v>
      </c>
      <c r="B53" s="5">
        <v>30</v>
      </c>
      <c r="C53" s="5">
        <v>40</v>
      </c>
      <c r="D53" s="5">
        <v>470</v>
      </c>
      <c r="E53" s="5">
        <v>310</v>
      </c>
    </row>
    <row r="54" spans="1:5" x14ac:dyDescent="0.35">
      <c r="A54" s="5" t="s">
        <v>722</v>
      </c>
      <c r="B54" s="5">
        <v>40</v>
      </c>
      <c r="C54" s="5">
        <v>50</v>
      </c>
      <c r="D54" s="5">
        <v>480</v>
      </c>
      <c r="E54" s="5">
        <v>320</v>
      </c>
    </row>
    <row r="55" spans="1:5" x14ac:dyDescent="0.35">
      <c r="A55" s="5" t="s">
        <v>722</v>
      </c>
      <c r="B55" s="5">
        <v>50</v>
      </c>
      <c r="C55" s="5">
        <v>65</v>
      </c>
      <c r="D55" s="5">
        <v>530</v>
      </c>
      <c r="E55" s="5">
        <v>340</v>
      </c>
    </row>
    <row r="56" spans="1:5" x14ac:dyDescent="0.35">
      <c r="A56" s="5" t="s">
        <v>722</v>
      </c>
      <c r="B56" s="5">
        <v>65</v>
      </c>
      <c r="C56" s="5">
        <v>80</v>
      </c>
      <c r="D56" s="5">
        <v>550</v>
      </c>
      <c r="E56" s="5">
        <v>360</v>
      </c>
    </row>
    <row r="57" spans="1:5" x14ac:dyDescent="0.35">
      <c r="A57" s="5" t="s">
        <v>722</v>
      </c>
      <c r="B57" s="5">
        <v>80</v>
      </c>
      <c r="C57" s="5">
        <v>100</v>
      </c>
      <c r="D57" s="5">
        <v>600</v>
      </c>
      <c r="E57" s="5">
        <v>380</v>
      </c>
    </row>
    <row r="58" spans="1:5" x14ac:dyDescent="0.35">
      <c r="A58" s="5" t="s">
        <v>722</v>
      </c>
      <c r="B58" s="5">
        <v>100</v>
      </c>
      <c r="C58" s="5">
        <v>120</v>
      </c>
      <c r="D58" s="5">
        <v>630</v>
      </c>
      <c r="E58" s="5">
        <v>410</v>
      </c>
    </row>
    <row r="59" spans="1:5" x14ac:dyDescent="0.35">
      <c r="A59" s="5" t="s">
        <v>722</v>
      </c>
      <c r="B59" s="5">
        <v>120</v>
      </c>
      <c r="C59" s="5">
        <v>140</v>
      </c>
      <c r="D59" s="5">
        <v>710</v>
      </c>
      <c r="E59" s="5">
        <v>460</v>
      </c>
    </row>
    <row r="60" spans="1:5" x14ac:dyDescent="0.35">
      <c r="A60" s="5" t="s">
        <v>722</v>
      </c>
      <c r="B60" s="5">
        <v>140</v>
      </c>
      <c r="C60" s="5">
        <v>160</v>
      </c>
      <c r="D60" s="5">
        <v>770</v>
      </c>
      <c r="E60" s="5">
        <v>520</v>
      </c>
    </row>
    <row r="61" spans="1:5" x14ac:dyDescent="0.35">
      <c r="A61" s="5" t="s">
        <v>722</v>
      </c>
      <c r="B61" s="5">
        <v>160</v>
      </c>
      <c r="C61" s="5">
        <v>180</v>
      </c>
      <c r="D61" s="5">
        <v>830</v>
      </c>
      <c r="E61" s="5">
        <v>580</v>
      </c>
    </row>
    <row r="62" spans="1:5" x14ac:dyDescent="0.35">
      <c r="A62" s="5" t="s">
        <v>722</v>
      </c>
      <c r="B62" s="5">
        <v>180</v>
      </c>
      <c r="C62" s="5">
        <v>200</v>
      </c>
      <c r="D62" s="5">
        <v>950</v>
      </c>
      <c r="E62" s="5">
        <v>660</v>
      </c>
    </row>
    <row r="63" spans="1:5" x14ac:dyDescent="0.35">
      <c r="A63" s="5" t="s">
        <v>722</v>
      </c>
      <c r="B63" s="5">
        <v>200</v>
      </c>
      <c r="C63" s="5">
        <v>225</v>
      </c>
      <c r="D63" s="5">
        <v>1030</v>
      </c>
      <c r="E63" s="5">
        <v>740</v>
      </c>
    </row>
    <row r="64" spans="1:5" x14ac:dyDescent="0.35">
      <c r="A64" s="5" t="s">
        <v>722</v>
      </c>
      <c r="B64" s="5">
        <v>225</v>
      </c>
      <c r="C64" s="5">
        <v>250</v>
      </c>
      <c r="D64" s="5">
        <v>1110</v>
      </c>
      <c r="E64" s="5">
        <v>820</v>
      </c>
    </row>
    <row r="65" spans="1:5" x14ac:dyDescent="0.35">
      <c r="A65" s="5" t="s">
        <v>722</v>
      </c>
      <c r="B65" s="5">
        <v>250</v>
      </c>
      <c r="C65" s="5">
        <v>280</v>
      </c>
      <c r="D65" s="5">
        <v>1240</v>
      </c>
      <c r="E65" s="5">
        <v>920</v>
      </c>
    </row>
    <row r="66" spans="1:5" x14ac:dyDescent="0.35">
      <c r="A66" s="5" t="s">
        <v>722</v>
      </c>
      <c r="B66" s="5">
        <v>280</v>
      </c>
      <c r="C66" s="5">
        <v>315</v>
      </c>
      <c r="D66" s="5">
        <v>1370</v>
      </c>
      <c r="E66" s="5">
        <v>1050</v>
      </c>
    </row>
    <row r="67" spans="1:5" x14ac:dyDescent="0.35">
      <c r="A67" s="5" t="s">
        <v>722</v>
      </c>
      <c r="B67" s="5">
        <v>315</v>
      </c>
      <c r="C67" s="5">
        <v>355</v>
      </c>
      <c r="D67" s="5">
        <v>1560</v>
      </c>
      <c r="E67" s="5">
        <v>1200</v>
      </c>
    </row>
    <row r="68" spans="1:5" x14ac:dyDescent="0.35">
      <c r="A68" s="5" t="s">
        <v>722</v>
      </c>
      <c r="B68" s="5">
        <v>355</v>
      </c>
      <c r="C68" s="5">
        <v>400</v>
      </c>
      <c r="D68" s="5">
        <v>1710</v>
      </c>
      <c r="E68" s="5">
        <v>1350</v>
      </c>
    </row>
    <row r="69" spans="1:5" x14ac:dyDescent="0.35">
      <c r="A69" s="5" t="s">
        <v>722</v>
      </c>
      <c r="B69" s="5">
        <v>400</v>
      </c>
      <c r="C69" s="5">
        <v>450</v>
      </c>
      <c r="D69" s="5">
        <v>1900</v>
      </c>
      <c r="E69" s="5">
        <v>1500</v>
      </c>
    </row>
    <row r="70" spans="1:5" x14ac:dyDescent="0.35">
      <c r="A70" s="5" t="s">
        <v>722</v>
      </c>
      <c r="B70" s="5">
        <v>450</v>
      </c>
      <c r="C70" s="5">
        <v>500</v>
      </c>
      <c r="D70" s="5">
        <v>2050</v>
      </c>
      <c r="E70" s="5">
        <v>1650</v>
      </c>
    </row>
    <row r="71" spans="1:5" x14ac:dyDescent="0.35">
      <c r="A71" s="5" t="s">
        <v>860</v>
      </c>
      <c r="B71" s="5">
        <v>0</v>
      </c>
      <c r="C71" s="5">
        <v>3</v>
      </c>
      <c r="D71" s="5">
        <v>370</v>
      </c>
      <c r="E71" s="5">
        <v>270</v>
      </c>
    </row>
    <row r="72" spans="1:5" x14ac:dyDescent="0.35">
      <c r="A72" s="5" t="s">
        <v>860</v>
      </c>
      <c r="B72" s="5">
        <v>3</v>
      </c>
      <c r="C72" s="5">
        <v>6</v>
      </c>
      <c r="D72" s="5">
        <v>390</v>
      </c>
      <c r="E72" s="5">
        <v>270</v>
      </c>
    </row>
    <row r="73" spans="1:5" x14ac:dyDescent="0.35">
      <c r="A73" s="5" t="s">
        <v>860</v>
      </c>
      <c r="B73" s="5">
        <v>6</v>
      </c>
      <c r="C73" s="5">
        <v>10</v>
      </c>
      <c r="D73" s="5">
        <v>430</v>
      </c>
      <c r="E73" s="5">
        <v>280</v>
      </c>
    </row>
    <row r="74" spans="1:5" x14ac:dyDescent="0.35">
      <c r="A74" s="5" t="s">
        <v>860</v>
      </c>
      <c r="B74" s="5">
        <v>10</v>
      </c>
      <c r="C74" s="5">
        <v>18</v>
      </c>
      <c r="D74" s="5">
        <v>470</v>
      </c>
      <c r="E74" s="5">
        <v>290</v>
      </c>
    </row>
    <row r="75" spans="1:5" x14ac:dyDescent="0.35">
      <c r="A75" s="5" t="s">
        <v>860</v>
      </c>
      <c r="B75" s="5">
        <v>18</v>
      </c>
      <c r="C75" s="5">
        <v>30</v>
      </c>
      <c r="D75" s="5">
        <v>510</v>
      </c>
      <c r="E75" s="5">
        <v>300</v>
      </c>
    </row>
    <row r="76" spans="1:5" x14ac:dyDescent="0.35">
      <c r="A76" s="5" t="s">
        <v>860</v>
      </c>
      <c r="B76" s="5">
        <v>30</v>
      </c>
      <c r="C76" s="5">
        <v>40</v>
      </c>
      <c r="D76" s="5">
        <v>560</v>
      </c>
      <c r="E76" s="5">
        <v>310</v>
      </c>
    </row>
    <row r="77" spans="1:5" x14ac:dyDescent="0.35">
      <c r="A77" s="5" t="s">
        <v>860</v>
      </c>
      <c r="B77" s="5">
        <v>40</v>
      </c>
      <c r="C77" s="5">
        <v>50</v>
      </c>
      <c r="D77" s="5">
        <v>570</v>
      </c>
      <c r="E77" s="5">
        <v>320</v>
      </c>
    </row>
    <row r="78" spans="1:5" x14ac:dyDescent="0.35">
      <c r="A78" s="5" t="s">
        <v>860</v>
      </c>
      <c r="B78" s="5">
        <v>50</v>
      </c>
      <c r="C78" s="5">
        <v>65</v>
      </c>
      <c r="D78" s="5">
        <v>640</v>
      </c>
      <c r="E78" s="5">
        <v>340</v>
      </c>
    </row>
    <row r="79" spans="1:5" x14ac:dyDescent="0.35">
      <c r="A79" s="5" t="s">
        <v>860</v>
      </c>
      <c r="B79" s="5">
        <v>65</v>
      </c>
      <c r="C79" s="5">
        <v>80</v>
      </c>
      <c r="D79" s="5">
        <v>660</v>
      </c>
      <c r="E79" s="5">
        <v>360</v>
      </c>
    </row>
    <row r="80" spans="1:5" x14ac:dyDescent="0.35">
      <c r="A80" s="5" t="s">
        <v>860</v>
      </c>
      <c r="B80" s="5">
        <v>80</v>
      </c>
      <c r="C80" s="5">
        <v>100</v>
      </c>
      <c r="D80" s="5">
        <v>730</v>
      </c>
      <c r="E80" s="5">
        <v>380</v>
      </c>
    </row>
    <row r="81" spans="1:5" x14ac:dyDescent="0.35">
      <c r="A81" s="5" t="s">
        <v>860</v>
      </c>
      <c r="B81" s="5">
        <v>100</v>
      </c>
      <c r="C81" s="5">
        <v>120</v>
      </c>
      <c r="D81" s="5">
        <v>760</v>
      </c>
      <c r="E81" s="5">
        <v>410</v>
      </c>
    </row>
    <row r="82" spans="1:5" x14ac:dyDescent="0.35">
      <c r="A82" s="5" t="s">
        <v>860</v>
      </c>
      <c r="B82" s="5">
        <v>120</v>
      </c>
      <c r="C82" s="5">
        <v>140</v>
      </c>
      <c r="D82" s="5">
        <v>860</v>
      </c>
      <c r="E82" s="5">
        <v>460</v>
      </c>
    </row>
    <row r="83" spans="1:5" x14ac:dyDescent="0.35">
      <c r="A83" s="5" t="s">
        <v>860</v>
      </c>
      <c r="B83" s="5">
        <v>140</v>
      </c>
      <c r="C83" s="5">
        <v>160</v>
      </c>
      <c r="D83" s="5">
        <v>920</v>
      </c>
      <c r="E83" s="5">
        <v>520</v>
      </c>
    </row>
    <row r="84" spans="1:5" x14ac:dyDescent="0.35">
      <c r="A84" s="5" t="s">
        <v>860</v>
      </c>
      <c r="B84" s="5">
        <v>160</v>
      </c>
      <c r="C84" s="5">
        <v>180</v>
      </c>
      <c r="D84" s="5">
        <v>980</v>
      </c>
      <c r="E84" s="5">
        <v>580</v>
      </c>
    </row>
    <row r="85" spans="1:5" x14ac:dyDescent="0.35">
      <c r="A85" s="5" t="s">
        <v>860</v>
      </c>
      <c r="B85" s="5">
        <v>180</v>
      </c>
      <c r="C85" s="5">
        <v>200</v>
      </c>
      <c r="D85" s="5">
        <v>1120</v>
      </c>
      <c r="E85" s="5">
        <v>660</v>
      </c>
    </row>
    <row r="86" spans="1:5" x14ac:dyDescent="0.35">
      <c r="A86" s="5" t="s">
        <v>860</v>
      </c>
      <c r="B86" s="5">
        <v>200</v>
      </c>
      <c r="C86" s="5">
        <v>225</v>
      </c>
      <c r="D86" s="5">
        <v>1200</v>
      </c>
      <c r="E86" s="5">
        <v>740</v>
      </c>
    </row>
    <row r="87" spans="1:5" x14ac:dyDescent="0.35">
      <c r="A87" s="5" t="s">
        <v>860</v>
      </c>
      <c r="B87" s="5">
        <v>225</v>
      </c>
      <c r="C87" s="5">
        <v>250</v>
      </c>
      <c r="D87" s="5">
        <v>1280</v>
      </c>
      <c r="E87" s="5">
        <v>820</v>
      </c>
    </row>
    <row r="88" spans="1:5" x14ac:dyDescent="0.35">
      <c r="A88" s="5" t="s">
        <v>860</v>
      </c>
      <c r="B88" s="5">
        <v>250</v>
      </c>
      <c r="C88" s="5">
        <v>280</v>
      </c>
      <c r="D88" s="5">
        <v>1440</v>
      </c>
      <c r="E88" s="5">
        <v>920</v>
      </c>
    </row>
    <row r="89" spans="1:5" x14ac:dyDescent="0.35">
      <c r="A89" s="5" t="s">
        <v>860</v>
      </c>
      <c r="B89" s="5">
        <v>280</v>
      </c>
      <c r="C89" s="5">
        <v>315</v>
      </c>
      <c r="D89" s="5">
        <v>1570</v>
      </c>
      <c r="E89" s="5">
        <v>1050</v>
      </c>
    </row>
    <row r="90" spans="1:5" x14ac:dyDescent="0.35">
      <c r="A90" s="5" t="s">
        <v>860</v>
      </c>
      <c r="B90" s="5">
        <v>315</v>
      </c>
      <c r="C90" s="5">
        <v>355</v>
      </c>
      <c r="D90" s="5">
        <v>1770</v>
      </c>
      <c r="E90" s="5">
        <v>1200</v>
      </c>
    </row>
    <row r="91" spans="1:5" x14ac:dyDescent="0.35">
      <c r="A91" s="5" t="s">
        <v>860</v>
      </c>
      <c r="B91" s="5">
        <v>355</v>
      </c>
      <c r="C91" s="5">
        <v>400</v>
      </c>
      <c r="D91" s="5">
        <v>1920</v>
      </c>
      <c r="E91" s="5">
        <v>1350</v>
      </c>
    </row>
    <row r="92" spans="1:5" x14ac:dyDescent="0.35">
      <c r="A92" s="5" t="s">
        <v>860</v>
      </c>
      <c r="B92" s="5">
        <v>400</v>
      </c>
      <c r="C92" s="5">
        <v>450</v>
      </c>
      <c r="D92" s="5">
        <v>2130</v>
      </c>
      <c r="E92" s="5">
        <v>1500</v>
      </c>
    </row>
    <row r="93" spans="1:5" x14ac:dyDescent="0.35">
      <c r="A93" s="5" t="s">
        <v>860</v>
      </c>
      <c r="B93" s="5">
        <v>450</v>
      </c>
      <c r="C93" s="5">
        <v>500</v>
      </c>
      <c r="D93" s="5">
        <v>2280</v>
      </c>
      <c r="E93" s="5">
        <v>1650</v>
      </c>
    </row>
    <row r="94" spans="1:5" x14ac:dyDescent="0.35">
      <c r="A94" s="5" t="s">
        <v>861</v>
      </c>
      <c r="B94" s="5">
        <v>0</v>
      </c>
      <c r="C94" s="5">
        <v>3</v>
      </c>
      <c r="D94" s="5">
        <v>410</v>
      </c>
      <c r="E94" s="5">
        <v>270</v>
      </c>
    </row>
    <row r="95" spans="1:5" x14ac:dyDescent="0.35">
      <c r="A95" s="5" t="s">
        <v>861</v>
      </c>
      <c r="B95" s="5">
        <v>3</v>
      </c>
      <c r="C95" s="5">
        <v>6</v>
      </c>
      <c r="D95" s="5">
        <v>450</v>
      </c>
      <c r="E95" s="5">
        <v>270</v>
      </c>
    </row>
    <row r="96" spans="1:5" x14ac:dyDescent="0.35">
      <c r="A96" s="5" t="s">
        <v>861</v>
      </c>
      <c r="B96" s="5">
        <v>6</v>
      </c>
      <c r="C96" s="5">
        <v>10</v>
      </c>
      <c r="D96" s="5">
        <v>500</v>
      </c>
      <c r="E96" s="5">
        <v>280</v>
      </c>
    </row>
    <row r="97" spans="1:5" x14ac:dyDescent="0.35">
      <c r="A97" s="5" t="s">
        <v>861</v>
      </c>
      <c r="B97" s="5">
        <v>10</v>
      </c>
      <c r="C97" s="5">
        <v>18</v>
      </c>
      <c r="D97" s="5">
        <v>560</v>
      </c>
      <c r="E97" s="5">
        <v>290</v>
      </c>
    </row>
    <row r="98" spans="1:5" x14ac:dyDescent="0.35">
      <c r="A98" s="5" t="s">
        <v>861</v>
      </c>
      <c r="B98" s="5">
        <v>18</v>
      </c>
      <c r="C98" s="5">
        <v>30</v>
      </c>
      <c r="D98" s="5">
        <v>630</v>
      </c>
      <c r="E98" s="5">
        <v>300</v>
      </c>
    </row>
    <row r="99" spans="1:5" x14ac:dyDescent="0.35">
      <c r="A99" s="5" t="s">
        <v>861</v>
      </c>
      <c r="B99" s="5">
        <v>30</v>
      </c>
      <c r="C99" s="5">
        <v>40</v>
      </c>
      <c r="D99" s="5">
        <v>700</v>
      </c>
      <c r="E99" s="5">
        <v>310</v>
      </c>
    </row>
    <row r="100" spans="1:5" x14ac:dyDescent="0.35">
      <c r="A100" s="5" t="s">
        <v>861</v>
      </c>
      <c r="B100" s="5">
        <v>40</v>
      </c>
      <c r="C100" s="5">
        <v>50</v>
      </c>
      <c r="D100" s="5">
        <v>710</v>
      </c>
      <c r="E100" s="5">
        <v>320</v>
      </c>
    </row>
    <row r="101" spans="1:5" x14ac:dyDescent="0.35">
      <c r="A101" s="5" t="s">
        <v>861</v>
      </c>
      <c r="B101" s="5">
        <v>50</v>
      </c>
      <c r="C101" s="5">
        <v>65</v>
      </c>
      <c r="D101" s="5">
        <v>800</v>
      </c>
      <c r="E101" s="5">
        <v>340</v>
      </c>
    </row>
    <row r="102" spans="1:5" x14ac:dyDescent="0.35">
      <c r="A102" s="5" t="s">
        <v>861</v>
      </c>
      <c r="B102" s="5">
        <v>65</v>
      </c>
      <c r="C102" s="5">
        <v>80</v>
      </c>
      <c r="D102" s="5">
        <v>820</v>
      </c>
      <c r="E102" s="5">
        <v>360</v>
      </c>
    </row>
    <row r="103" spans="1:5" x14ac:dyDescent="0.35">
      <c r="A103" s="5" t="s">
        <v>861</v>
      </c>
      <c r="B103" s="5">
        <v>80</v>
      </c>
      <c r="C103" s="5">
        <v>100</v>
      </c>
      <c r="D103" s="5">
        <v>920</v>
      </c>
      <c r="E103" s="5">
        <v>380</v>
      </c>
    </row>
    <row r="104" spans="1:5" x14ac:dyDescent="0.35">
      <c r="A104" s="5" t="s">
        <v>861</v>
      </c>
      <c r="B104" s="5">
        <v>100</v>
      </c>
      <c r="C104" s="5">
        <v>120</v>
      </c>
      <c r="D104" s="5">
        <v>950</v>
      </c>
      <c r="E104" s="5">
        <v>410</v>
      </c>
    </row>
    <row r="105" spans="1:5" x14ac:dyDescent="0.35">
      <c r="A105" s="5" t="s">
        <v>861</v>
      </c>
      <c r="B105" s="5">
        <v>120</v>
      </c>
      <c r="C105" s="5">
        <v>140</v>
      </c>
      <c r="D105" s="5">
        <v>1090</v>
      </c>
      <c r="E105" s="5">
        <v>460</v>
      </c>
    </row>
    <row r="106" spans="1:5" x14ac:dyDescent="0.35">
      <c r="A106" s="5" t="s">
        <v>861</v>
      </c>
      <c r="B106" s="5">
        <v>140</v>
      </c>
      <c r="C106" s="5">
        <v>160</v>
      </c>
      <c r="D106" s="5">
        <v>1150</v>
      </c>
      <c r="E106" s="5">
        <v>520</v>
      </c>
    </row>
    <row r="107" spans="1:5" x14ac:dyDescent="0.35">
      <c r="A107" s="5" t="s">
        <v>861</v>
      </c>
      <c r="B107" s="5">
        <v>160</v>
      </c>
      <c r="C107" s="5">
        <v>180</v>
      </c>
      <c r="D107" s="5">
        <v>1210</v>
      </c>
      <c r="E107" s="5">
        <v>580</v>
      </c>
    </row>
    <row r="108" spans="1:5" x14ac:dyDescent="0.35">
      <c r="A108" s="5" t="s">
        <v>861</v>
      </c>
      <c r="B108" s="5">
        <v>180</v>
      </c>
      <c r="C108" s="5">
        <v>200</v>
      </c>
      <c r="D108" s="5">
        <v>1380</v>
      </c>
      <c r="E108" s="5">
        <v>660</v>
      </c>
    </row>
    <row r="109" spans="1:5" x14ac:dyDescent="0.35">
      <c r="A109" s="5" t="s">
        <v>861</v>
      </c>
      <c r="B109" s="5">
        <v>200</v>
      </c>
      <c r="C109" s="5">
        <v>225</v>
      </c>
      <c r="D109" s="5">
        <v>1460</v>
      </c>
      <c r="E109" s="5">
        <v>740</v>
      </c>
    </row>
    <row r="110" spans="1:5" x14ac:dyDescent="0.35">
      <c r="A110" s="5" t="s">
        <v>861</v>
      </c>
      <c r="B110" s="5">
        <v>225</v>
      </c>
      <c r="C110" s="5">
        <v>250</v>
      </c>
      <c r="D110" s="5">
        <v>1540</v>
      </c>
      <c r="E110" s="5">
        <v>820</v>
      </c>
    </row>
    <row r="111" spans="1:5" x14ac:dyDescent="0.35">
      <c r="A111" s="5" t="s">
        <v>861</v>
      </c>
      <c r="B111" s="5">
        <v>250</v>
      </c>
      <c r="C111" s="5">
        <v>280</v>
      </c>
      <c r="D111" s="5">
        <v>1730</v>
      </c>
      <c r="E111" s="5">
        <v>920</v>
      </c>
    </row>
    <row r="112" spans="1:5" x14ac:dyDescent="0.35">
      <c r="A112" s="5" t="s">
        <v>861</v>
      </c>
      <c r="B112" s="5">
        <v>280</v>
      </c>
      <c r="C112" s="5">
        <v>315</v>
      </c>
      <c r="D112" s="5">
        <v>1860</v>
      </c>
      <c r="E112" s="5">
        <v>1050</v>
      </c>
    </row>
    <row r="113" spans="1:5" x14ac:dyDescent="0.35">
      <c r="A113" s="5" t="s">
        <v>861</v>
      </c>
      <c r="B113" s="5">
        <v>315</v>
      </c>
      <c r="C113" s="5">
        <v>355</v>
      </c>
      <c r="D113" s="5">
        <v>2090</v>
      </c>
      <c r="E113" s="5">
        <v>1200</v>
      </c>
    </row>
    <row r="114" spans="1:5" x14ac:dyDescent="0.35">
      <c r="A114" s="5" t="s">
        <v>861</v>
      </c>
      <c r="B114" s="5">
        <v>355</v>
      </c>
      <c r="C114" s="5">
        <v>400</v>
      </c>
      <c r="D114" s="5">
        <v>2240</v>
      </c>
      <c r="E114" s="5">
        <v>1350</v>
      </c>
    </row>
    <row r="115" spans="1:5" x14ac:dyDescent="0.35">
      <c r="A115" s="5" t="s">
        <v>861</v>
      </c>
      <c r="B115" s="5">
        <v>400</v>
      </c>
      <c r="C115" s="5">
        <v>450</v>
      </c>
      <c r="D115" s="5">
        <v>2470</v>
      </c>
      <c r="E115" s="5">
        <v>1500</v>
      </c>
    </row>
    <row r="116" spans="1:5" x14ac:dyDescent="0.35">
      <c r="A116" s="5" t="s">
        <v>861</v>
      </c>
      <c r="B116" s="5">
        <v>450</v>
      </c>
      <c r="C116" s="5">
        <v>500</v>
      </c>
      <c r="D116" s="5">
        <v>2620</v>
      </c>
      <c r="E116" s="5">
        <v>1650</v>
      </c>
    </row>
    <row r="117" spans="1:5" x14ac:dyDescent="0.35">
      <c r="A117" s="5" t="s">
        <v>862</v>
      </c>
      <c r="B117" s="5">
        <v>0</v>
      </c>
      <c r="C117" s="5">
        <v>3</v>
      </c>
      <c r="D117" s="5">
        <v>154</v>
      </c>
      <c r="E117" s="5">
        <v>140</v>
      </c>
    </row>
    <row r="118" spans="1:5" x14ac:dyDescent="0.35">
      <c r="A118" s="5" t="s">
        <v>862</v>
      </c>
      <c r="B118" s="5">
        <v>3</v>
      </c>
      <c r="C118" s="5">
        <v>6</v>
      </c>
      <c r="D118" s="5">
        <v>158</v>
      </c>
      <c r="E118" s="5">
        <v>140</v>
      </c>
    </row>
    <row r="119" spans="1:5" x14ac:dyDescent="0.35">
      <c r="A119" s="5" t="s">
        <v>862</v>
      </c>
      <c r="B119" s="5">
        <v>6</v>
      </c>
      <c r="C119" s="5">
        <v>10</v>
      </c>
      <c r="D119" s="5">
        <v>172</v>
      </c>
      <c r="E119" s="5">
        <v>150</v>
      </c>
    </row>
    <row r="120" spans="1:5" x14ac:dyDescent="0.35">
      <c r="A120" s="5" t="s">
        <v>862</v>
      </c>
      <c r="B120" s="5">
        <v>10</v>
      </c>
      <c r="C120" s="5">
        <v>18</v>
      </c>
      <c r="D120" s="5">
        <v>177</v>
      </c>
      <c r="E120" s="5">
        <v>150</v>
      </c>
    </row>
    <row r="121" spans="1:5" x14ac:dyDescent="0.35">
      <c r="A121" s="5" t="s">
        <v>862</v>
      </c>
      <c r="B121" s="5">
        <v>18</v>
      </c>
      <c r="C121" s="5">
        <v>30</v>
      </c>
      <c r="D121" s="5">
        <v>193</v>
      </c>
      <c r="E121" s="5">
        <v>160</v>
      </c>
    </row>
    <row r="122" spans="1:5" x14ac:dyDescent="0.35">
      <c r="A122" s="5" t="s">
        <v>862</v>
      </c>
      <c r="B122" s="5">
        <v>30</v>
      </c>
      <c r="C122" s="5">
        <v>40</v>
      </c>
      <c r="D122" s="5">
        <v>209</v>
      </c>
      <c r="E122" s="5">
        <v>170</v>
      </c>
    </row>
    <row r="123" spans="1:5" x14ac:dyDescent="0.35">
      <c r="A123" s="5" t="s">
        <v>862</v>
      </c>
      <c r="B123" s="5">
        <v>40</v>
      </c>
      <c r="C123" s="5">
        <v>50</v>
      </c>
      <c r="D123" s="5">
        <v>219</v>
      </c>
      <c r="E123" s="5">
        <v>180</v>
      </c>
    </row>
    <row r="124" spans="1:5" x14ac:dyDescent="0.35">
      <c r="A124" s="5" t="s">
        <v>862</v>
      </c>
      <c r="B124" s="5">
        <v>50</v>
      </c>
      <c r="C124" s="5">
        <v>65</v>
      </c>
      <c r="D124" s="5">
        <v>236</v>
      </c>
      <c r="E124" s="5">
        <v>190</v>
      </c>
    </row>
    <row r="125" spans="1:5" x14ac:dyDescent="0.35">
      <c r="A125" s="5" t="s">
        <v>862</v>
      </c>
      <c r="B125" s="5">
        <v>65</v>
      </c>
      <c r="C125" s="5">
        <v>80</v>
      </c>
      <c r="D125" s="5">
        <v>246</v>
      </c>
      <c r="E125" s="5">
        <v>200</v>
      </c>
    </row>
    <row r="126" spans="1:5" x14ac:dyDescent="0.35">
      <c r="A126" s="5" t="s">
        <v>862</v>
      </c>
      <c r="B126" s="5">
        <v>80</v>
      </c>
      <c r="C126" s="5">
        <v>100</v>
      </c>
      <c r="D126" s="5">
        <v>274</v>
      </c>
      <c r="E126" s="5">
        <v>220</v>
      </c>
    </row>
    <row r="127" spans="1:5" x14ac:dyDescent="0.35">
      <c r="A127" s="5" t="s">
        <v>862</v>
      </c>
      <c r="B127" s="5">
        <v>100</v>
      </c>
      <c r="C127" s="5">
        <v>120</v>
      </c>
      <c r="D127" s="5">
        <v>294</v>
      </c>
      <c r="E127" s="5">
        <v>240</v>
      </c>
    </row>
    <row r="128" spans="1:5" x14ac:dyDescent="0.35">
      <c r="A128" s="5" t="s">
        <v>862</v>
      </c>
      <c r="B128" s="5">
        <v>120</v>
      </c>
      <c r="C128" s="5">
        <v>140</v>
      </c>
      <c r="D128" s="5">
        <v>323</v>
      </c>
      <c r="E128" s="5">
        <v>260</v>
      </c>
    </row>
    <row r="129" spans="1:5" x14ac:dyDescent="0.35">
      <c r="A129" s="5" t="s">
        <v>862</v>
      </c>
      <c r="B129" s="5">
        <v>140</v>
      </c>
      <c r="C129" s="5">
        <v>160</v>
      </c>
      <c r="D129" s="5">
        <v>343</v>
      </c>
      <c r="E129" s="5">
        <v>280</v>
      </c>
    </row>
    <row r="130" spans="1:5" x14ac:dyDescent="0.35">
      <c r="A130" s="5" t="s">
        <v>862</v>
      </c>
      <c r="B130" s="5">
        <v>160</v>
      </c>
      <c r="C130" s="5">
        <v>180</v>
      </c>
      <c r="D130" s="5">
        <v>373</v>
      </c>
      <c r="E130" s="5">
        <v>310</v>
      </c>
    </row>
    <row r="131" spans="1:5" x14ac:dyDescent="0.35">
      <c r="A131" s="5" t="s">
        <v>862</v>
      </c>
      <c r="B131" s="5">
        <v>180</v>
      </c>
      <c r="C131" s="5">
        <v>200</v>
      </c>
      <c r="D131" s="5">
        <v>412</v>
      </c>
      <c r="E131" s="5">
        <v>340</v>
      </c>
    </row>
    <row r="132" spans="1:5" x14ac:dyDescent="0.35">
      <c r="A132" s="5" t="s">
        <v>862</v>
      </c>
      <c r="B132" s="5">
        <v>200</v>
      </c>
      <c r="C132" s="5">
        <v>225</v>
      </c>
      <c r="D132" s="5">
        <v>452</v>
      </c>
      <c r="E132" s="5">
        <v>380</v>
      </c>
    </row>
    <row r="133" spans="1:5" x14ac:dyDescent="0.35">
      <c r="A133" s="5" t="s">
        <v>862</v>
      </c>
      <c r="B133" s="5">
        <v>225</v>
      </c>
      <c r="C133" s="5">
        <v>250</v>
      </c>
      <c r="D133" s="5">
        <v>492</v>
      </c>
      <c r="E133" s="5">
        <v>420</v>
      </c>
    </row>
    <row r="134" spans="1:5" x14ac:dyDescent="0.35">
      <c r="A134" s="5" t="s">
        <v>862</v>
      </c>
      <c r="B134" s="5">
        <v>250</v>
      </c>
      <c r="C134" s="5">
        <v>280</v>
      </c>
      <c r="D134" s="5">
        <v>561</v>
      </c>
      <c r="E134" s="5">
        <v>480</v>
      </c>
    </row>
    <row r="135" spans="1:5" x14ac:dyDescent="0.35">
      <c r="A135" s="5" t="s">
        <v>862</v>
      </c>
      <c r="B135" s="5">
        <v>280</v>
      </c>
      <c r="C135" s="5">
        <v>315</v>
      </c>
      <c r="D135" s="5">
        <v>621</v>
      </c>
      <c r="E135" s="5">
        <v>540</v>
      </c>
    </row>
    <row r="136" spans="1:5" x14ac:dyDescent="0.35">
      <c r="A136" s="5" t="s">
        <v>862</v>
      </c>
      <c r="B136" s="5">
        <v>315</v>
      </c>
      <c r="C136" s="5">
        <v>355</v>
      </c>
      <c r="D136" s="5">
        <v>689</v>
      </c>
      <c r="E136" s="5">
        <v>600</v>
      </c>
    </row>
    <row r="137" spans="1:5" x14ac:dyDescent="0.35">
      <c r="A137" s="5" t="s">
        <v>862</v>
      </c>
      <c r="B137" s="5">
        <v>355</v>
      </c>
      <c r="C137" s="5">
        <v>400</v>
      </c>
      <c r="D137" s="5">
        <v>769</v>
      </c>
      <c r="E137" s="5">
        <v>680</v>
      </c>
    </row>
    <row r="138" spans="1:5" x14ac:dyDescent="0.35">
      <c r="A138" s="5" t="s">
        <v>862</v>
      </c>
      <c r="B138" s="5">
        <v>400</v>
      </c>
      <c r="C138" s="5">
        <v>450</v>
      </c>
      <c r="D138" s="5">
        <v>857</v>
      </c>
      <c r="E138" s="5">
        <v>760</v>
      </c>
    </row>
    <row r="139" spans="1:5" x14ac:dyDescent="0.35">
      <c r="A139" s="5" t="s">
        <v>862</v>
      </c>
      <c r="B139" s="5">
        <v>450</v>
      </c>
      <c r="C139" s="5">
        <v>500</v>
      </c>
      <c r="D139" s="5">
        <v>937</v>
      </c>
      <c r="E139" s="5">
        <v>840</v>
      </c>
    </row>
    <row r="140" spans="1:5" x14ac:dyDescent="0.35">
      <c r="A140" s="5" t="s">
        <v>863</v>
      </c>
      <c r="B140" s="5">
        <v>0</v>
      </c>
      <c r="C140" s="5">
        <v>3</v>
      </c>
      <c r="D140" s="5">
        <v>165</v>
      </c>
      <c r="E140" s="5">
        <v>140</v>
      </c>
    </row>
    <row r="141" spans="1:5" x14ac:dyDescent="0.35">
      <c r="A141" s="5" t="s">
        <v>863</v>
      </c>
      <c r="B141" s="5">
        <v>3</v>
      </c>
      <c r="C141" s="5">
        <v>6</v>
      </c>
      <c r="D141" s="5">
        <v>170</v>
      </c>
      <c r="E141" s="5">
        <v>140</v>
      </c>
    </row>
    <row r="142" spans="1:5" x14ac:dyDescent="0.35">
      <c r="A142" s="5" t="s">
        <v>863</v>
      </c>
      <c r="B142" s="5">
        <v>6</v>
      </c>
      <c r="C142" s="5">
        <v>10</v>
      </c>
      <c r="D142" s="5">
        <v>186</v>
      </c>
      <c r="E142" s="5">
        <v>150</v>
      </c>
    </row>
    <row r="143" spans="1:5" x14ac:dyDescent="0.35">
      <c r="A143" s="5" t="s">
        <v>863</v>
      </c>
      <c r="B143" s="5">
        <v>10</v>
      </c>
      <c r="C143" s="5">
        <v>18</v>
      </c>
      <c r="D143" s="5">
        <v>193</v>
      </c>
      <c r="E143" s="5">
        <v>150</v>
      </c>
    </row>
    <row r="144" spans="1:5" x14ac:dyDescent="0.35">
      <c r="A144" s="5" t="s">
        <v>863</v>
      </c>
      <c r="B144" s="5">
        <v>18</v>
      </c>
      <c r="C144" s="5">
        <v>30</v>
      </c>
      <c r="D144" s="5">
        <v>212</v>
      </c>
      <c r="E144" s="5">
        <v>160</v>
      </c>
    </row>
    <row r="145" spans="1:5" x14ac:dyDescent="0.35">
      <c r="A145" s="5" t="s">
        <v>863</v>
      </c>
      <c r="B145" s="5">
        <v>30</v>
      </c>
      <c r="C145" s="5">
        <v>40</v>
      </c>
      <c r="D145" s="5">
        <v>232</v>
      </c>
      <c r="E145" s="5">
        <v>170</v>
      </c>
    </row>
    <row r="146" spans="1:5" x14ac:dyDescent="0.35">
      <c r="A146" s="5" t="s">
        <v>863</v>
      </c>
      <c r="B146" s="5">
        <v>40</v>
      </c>
      <c r="C146" s="5">
        <v>50</v>
      </c>
      <c r="D146" s="5">
        <v>242</v>
      </c>
      <c r="E146" s="5">
        <v>180</v>
      </c>
    </row>
    <row r="147" spans="1:5" x14ac:dyDescent="0.35">
      <c r="A147" s="5" t="s">
        <v>863</v>
      </c>
      <c r="B147" s="5">
        <v>50</v>
      </c>
      <c r="C147" s="5">
        <v>65</v>
      </c>
      <c r="D147" s="5">
        <v>264</v>
      </c>
      <c r="E147" s="5">
        <v>190</v>
      </c>
    </row>
    <row r="148" spans="1:5" x14ac:dyDescent="0.35">
      <c r="A148" s="5" t="s">
        <v>863</v>
      </c>
      <c r="B148" s="5">
        <v>65</v>
      </c>
      <c r="C148" s="5">
        <v>80</v>
      </c>
      <c r="D148" s="5">
        <v>274</v>
      </c>
      <c r="E148" s="5">
        <v>200</v>
      </c>
    </row>
    <row r="149" spans="1:5" x14ac:dyDescent="0.35">
      <c r="A149" s="5" t="s">
        <v>863</v>
      </c>
      <c r="B149" s="5">
        <v>80</v>
      </c>
      <c r="C149" s="5">
        <v>100</v>
      </c>
      <c r="D149" s="5">
        <v>307</v>
      </c>
      <c r="E149" s="5">
        <v>220</v>
      </c>
    </row>
    <row r="150" spans="1:5" x14ac:dyDescent="0.35">
      <c r="A150" s="5" t="s">
        <v>863</v>
      </c>
      <c r="B150" s="5">
        <v>100</v>
      </c>
      <c r="C150" s="5">
        <v>120</v>
      </c>
      <c r="D150" s="5">
        <v>327</v>
      </c>
      <c r="E150" s="5">
        <v>240</v>
      </c>
    </row>
    <row r="151" spans="1:5" x14ac:dyDescent="0.35">
      <c r="A151" s="5" t="s">
        <v>863</v>
      </c>
      <c r="B151" s="5">
        <v>120</v>
      </c>
      <c r="C151" s="5">
        <v>140</v>
      </c>
      <c r="D151" s="5">
        <v>360</v>
      </c>
      <c r="E151" s="5">
        <v>260</v>
      </c>
    </row>
    <row r="152" spans="1:5" x14ac:dyDescent="0.35">
      <c r="A152" s="5" t="s">
        <v>863</v>
      </c>
      <c r="B152" s="5">
        <v>140</v>
      </c>
      <c r="C152" s="5">
        <v>160</v>
      </c>
      <c r="D152" s="5">
        <v>380</v>
      </c>
      <c r="E152" s="5">
        <v>280</v>
      </c>
    </row>
    <row r="153" spans="1:5" x14ac:dyDescent="0.35">
      <c r="A153" s="5" t="s">
        <v>863</v>
      </c>
      <c r="B153" s="5">
        <v>160</v>
      </c>
      <c r="C153" s="5">
        <v>180</v>
      </c>
      <c r="D153" s="5">
        <v>410</v>
      </c>
      <c r="E153" s="5">
        <v>310</v>
      </c>
    </row>
    <row r="154" spans="1:5" x14ac:dyDescent="0.35">
      <c r="A154" s="5" t="s">
        <v>863</v>
      </c>
      <c r="B154" s="5">
        <v>180</v>
      </c>
      <c r="C154" s="5">
        <v>200</v>
      </c>
      <c r="D154" s="5">
        <v>455</v>
      </c>
      <c r="E154" s="5">
        <v>340</v>
      </c>
    </row>
    <row r="155" spans="1:5" x14ac:dyDescent="0.35">
      <c r="A155" s="5" t="s">
        <v>863</v>
      </c>
      <c r="B155" s="5">
        <v>200</v>
      </c>
      <c r="C155" s="5">
        <v>225</v>
      </c>
      <c r="D155" s="5">
        <v>495</v>
      </c>
      <c r="E155" s="5">
        <v>380</v>
      </c>
    </row>
    <row r="156" spans="1:5" x14ac:dyDescent="0.35">
      <c r="A156" s="5" t="s">
        <v>863</v>
      </c>
      <c r="B156" s="5">
        <v>225</v>
      </c>
      <c r="C156" s="5">
        <v>250</v>
      </c>
      <c r="D156" s="5">
        <v>535</v>
      </c>
      <c r="E156" s="5">
        <v>420</v>
      </c>
    </row>
    <row r="157" spans="1:5" x14ac:dyDescent="0.35">
      <c r="A157" s="5" t="s">
        <v>863</v>
      </c>
      <c r="B157" s="5">
        <v>250</v>
      </c>
      <c r="C157" s="5">
        <v>280</v>
      </c>
      <c r="D157" s="5">
        <v>610</v>
      </c>
      <c r="E157" s="5">
        <v>480</v>
      </c>
    </row>
    <row r="158" spans="1:5" x14ac:dyDescent="0.35">
      <c r="A158" s="5" t="s">
        <v>863</v>
      </c>
      <c r="B158" s="5">
        <v>280</v>
      </c>
      <c r="C158" s="5">
        <v>315</v>
      </c>
      <c r="D158" s="5">
        <v>670</v>
      </c>
      <c r="E158" s="5">
        <v>540</v>
      </c>
    </row>
    <row r="159" spans="1:5" x14ac:dyDescent="0.35">
      <c r="A159" s="5" t="s">
        <v>863</v>
      </c>
      <c r="B159" s="5">
        <v>315</v>
      </c>
      <c r="C159" s="5">
        <v>355</v>
      </c>
      <c r="D159" s="5">
        <v>740</v>
      </c>
      <c r="E159" s="5">
        <v>600</v>
      </c>
    </row>
    <row r="160" spans="1:5" x14ac:dyDescent="0.35">
      <c r="A160" s="5" t="s">
        <v>863</v>
      </c>
      <c r="B160" s="5">
        <v>355</v>
      </c>
      <c r="C160" s="5">
        <v>400</v>
      </c>
      <c r="D160" s="5">
        <v>820</v>
      </c>
      <c r="E160" s="5">
        <v>680</v>
      </c>
    </row>
    <row r="161" spans="1:5" x14ac:dyDescent="0.35">
      <c r="A161" s="5" t="s">
        <v>863</v>
      </c>
      <c r="B161" s="5">
        <v>400</v>
      </c>
      <c r="C161" s="5">
        <v>450</v>
      </c>
      <c r="D161" s="5">
        <v>915</v>
      </c>
      <c r="E161" s="5">
        <v>760</v>
      </c>
    </row>
    <row r="162" spans="1:5" x14ac:dyDescent="0.35">
      <c r="A162" s="5" t="s">
        <v>863</v>
      </c>
      <c r="B162" s="5">
        <v>450</v>
      </c>
      <c r="C162" s="5">
        <v>500</v>
      </c>
      <c r="D162" s="5">
        <v>995</v>
      </c>
      <c r="E162" s="5">
        <v>840</v>
      </c>
    </row>
    <row r="163" spans="1:5" x14ac:dyDescent="0.35">
      <c r="A163" s="5" t="s">
        <v>864</v>
      </c>
      <c r="B163" s="5">
        <v>0</v>
      </c>
      <c r="C163" s="5">
        <v>3</v>
      </c>
      <c r="D163" s="5">
        <v>180</v>
      </c>
      <c r="E163" s="5">
        <v>140</v>
      </c>
    </row>
    <row r="164" spans="1:5" x14ac:dyDescent="0.35">
      <c r="A164" s="5" t="s">
        <v>864</v>
      </c>
      <c r="B164" s="5">
        <v>3</v>
      </c>
      <c r="C164" s="5">
        <v>6</v>
      </c>
      <c r="D164" s="5">
        <v>188</v>
      </c>
      <c r="E164" s="5">
        <v>140</v>
      </c>
    </row>
    <row r="165" spans="1:5" x14ac:dyDescent="0.35">
      <c r="A165" s="5" t="s">
        <v>864</v>
      </c>
      <c r="B165" s="5">
        <v>6</v>
      </c>
      <c r="C165" s="5">
        <v>10</v>
      </c>
      <c r="D165" s="5">
        <v>208</v>
      </c>
      <c r="E165" s="5">
        <v>150</v>
      </c>
    </row>
    <row r="166" spans="1:5" x14ac:dyDescent="0.35">
      <c r="A166" s="5" t="s">
        <v>864</v>
      </c>
      <c r="B166" s="5">
        <v>10</v>
      </c>
      <c r="C166" s="5">
        <v>18</v>
      </c>
      <c r="D166" s="5">
        <v>220</v>
      </c>
      <c r="E166" s="5">
        <v>150</v>
      </c>
    </row>
    <row r="167" spans="1:5" x14ac:dyDescent="0.35">
      <c r="A167" s="5" t="s">
        <v>864</v>
      </c>
      <c r="B167" s="5">
        <v>18</v>
      </c>
      <c r="C167" s="5">
        <v>30</v>
      </c>
      <c r="D167" s="5">
        <v>244</v>
      </c>
      <c r="E167" s="5">
        <v>160</v>
      </c>
    </row>
    <row r="168" spans="1:5" x14ac:dyDescent="0.35">
      <c r="A168" s="5" t="s">
        <v>864</v>
      </c>
      <c r="B168" s="5">
        <v>30</v>
      </c>
      <c r="C168" s="5">
        <v>40</v>
      </c>
      <c r="D168" s="5">
        <v>270</v>
      </c>
      <c r="E168" s="5">
        <v>170</v>
      </c>
    </row>
    <row r="169" spans="1:5" x14ac:dyDescent="0.35">
      <c r="A169" s="5" t="s">
        <v>864</v>
      </c>
      <c r="B169" s="5">
        <v>40</v>
      </c>
      <c r="C169" s="5">
        <v>50</v>
      </c>
      <c r="D169" s="5">
        <v>280</v>
      </c>
      <c r="E169" s="5">
        <v>180</v>
      </c>
    </row>
    <row r="170" spans="1:5" x14ac:dyDescent="0.35">
      <c r="A170" s="5" t="s">
        <v>864</v>
      </c>
      <c r="B170" s="5">
        <v>50</v>
      </c>
      <c r="C170" s="5">
        <v>65</v>
      </c>
      <c r="D170" s="5">
        <v>310</v>
      </c>
      <c r="E170" s="5">
        <v>190</v>
      </c>
    </row>
    <row r="171" spans="1:5" x14ac:dyDescent="0.35">
      <c r="A171" s="5" t="s">
        <v>864</v>
      </c>
      <c r="B171" s="5">
        <v>65</v>
      </c>
      <c r="C171" s="5">
        <v>80</v>
      </c>
      <c r="D171" s="5">
        <v>320</v>
      </c>
      <c r="E171" s="5">
        <v>200</v>
      </c>
    </row>
    <row r="172" spans="1:5" x14ac:dyDescent="0.35">
      <c r="A172" s="5" t="s">
        <v>864</v>
      </c>
      <c r="B172" s="5">
        <v>80</v>
      </c>
      <c r="C172" s="5">
        <v>100</v>
      </c>
      <c r="D172" s="5">
        <v>360</v>
      </c>
      <c r="E172" s="5">
        <v>220</v>
      </c>
    </row>
    <row r="173" spans="1:5" x14ac:dyDescent="0.35">
      <c r="A173" s="5" t="s">
        <v>864</v>
      </c>
      <c r="B173" s="5">
        <v>100</v>
      </c>
      <c r="C173" s="5">
        <v>120</v>
      </c>
      <c r="D173" s="5">
        <v>380</v>
      </c>
      <c r="E173" s="5">
        <v>240</v>
      </c>
    </row>
    <row r="174" spans="1:5" x14ac:dyDescent="0.35">
      <c r="A174" s="5" t="s">
        <v>864</v>
      </c>
      <c r="B174" s="5">
        <v>120</v>
      </c>
      <c r="C174" s="5">
        <v>140</v>
      </c>
      <c r="D174" s="5">
        <v>420</v>
      </c>
      <c r="E174" s="5">
        <v>260</v>
      </c>
    </row>
    <row r="175" spans="1:5" x14ac:dyDescent="0.35">
      <c r="A175" s="5" t="s">
        <v>864</v>
      </c>
      <c r="B175" s="5">
        <v>140</v>
      </c>
      <c r="C175" s="5">
        <v>160</v>
      </c>
      <c r="D175" s="5">
        <v>440</v>
      </c>
      <c r="E175" s="5">
        <v>280</v>
      </c>
    </row>
    <row r="176" spans="1:5" x14ac:dyDescent="0.35">
      <c r="A176" s="5" t="s">
        <v>864</v>
      </c>
      <c r="B176" s="5">
        <v>160</v>
      </c>
      <c r="C176" s="5">
        <v>180</v>
      </c>
      <c r="D176" s="5">
        <v>470</v>
      </c>
      <c r="E176" s="5">
        <v>310</v>
      </c>
    </row>
    <row r="177" spans="1:5" x14ac:dyDescent="0.35">
      <c r="A177" s="5" t="s">
        <v>864</v>
      </c>
      <c r="B177" s="5">
        <v>180</v>
      </c>
      <c r="C177" s="5">
        <v>200</v>
      </c>
      <c r="D177" s="5">
        <v>525</v>
      </c>
      <c r="E177" s="5">
        <v>340</v>
      </c>
    </row>
    <row r="178" spans="1:5" x14ac:dyDescent="0.35">
      <c r="A178" s="5" t="s">
        <v>864</v>
      </c>
      <c r="B178" s="5">
        <v>200</v>
      </c>
      <c r="C178" s="5">
        <v>225</v>
      </c>
      <c r="D178" s="5">
        <v>565</v>
      </c>
      <c r="E178" s="5">
        <v>380</v>
      </c>
    </row>
    <row r="179" spans="1:5" x14ac:dyDescent="0.35">
      <c r="A179" s="5" t="s">
        <v>864</v>
      </c>
      <c r="B179" s="5">
        <v>225</v>
      </c>
      <c r="C179" s="5">
        <v>250</v>
      </c>
      <c r="D179" s="5">
        <v>605</v>
      </c>
      <c r="E179" s="5">
        <v>420</v>
      </c>
    </row>
    <row r="180" spans="1:5" x14ac:dyDescent="0.35">
      <c r="A180" s="5" t="s">
        <v>864</v>
      </c>
      <c r="B180" s="5">
        <v>250</v>
      </c>
      <c r="C180" s="5">
        <v>280</v>
      </c>
      <c r="D180" s="5">
        <v>690</v>
      </c>
      <c r="E180" s="5">
        <v>480</v>
      </c>
    </row>
    <row r="181" spans="1:5" x14ac:dyDescent="0.35">
      <c r="A181" s="5" t="s">
        <v>864</v>
      </c>
      <c r="B181" s="5">
        <v>280</v>
      </c>
      <c r="C181" s="5">
        <v>315</v>
      </c>
      <c r="D181" s="5">
        <v>750</v>
      </c>
      <c r="E181" s="5">
        <v>540</v>
      </c>
    </row>
    <row r="182" spans="1:5" x14ac:dyDescent="0.35">
      <c r="A182" s="5" t="s">
        <v>864</v>
      </c>
      <c r="B182" s="5">
        <v>315</v>
      </c>
      <c r="C182" s="5">
        <v>355</v>
      </c>
      <c r="D182" s="5">
        <v>830</v>
      </c>
      <c r="E182" s="5">
        <v>600</v>
      </c>
    </row>
    <row r="183" spans="1:5" x14ac:dyDescent="0.35">
      <c r="A183" s="5" t="s">
        <v>864</v>
      </c>
      <c r="B183" s="5">
        <v>355</v>
      </c>
      <c r="C183" s="5">
        <v>400</v>
      </c>
      <c r="D183" s="5">
        <v>910</v>
      </c>
      <c r="E183" s="5">
        <v>680</v>
      </c>
    </row>
    <row r="184" spans="1:5" x14ac:dyDescent="0.35">
      <c r="A184" s="5" t="s">
        <v>864</v>
      </c>
      <c r="B184" s="5">
        <v>400</v>
      </c>
      <c r="C184" s="5">
        <v>450</v>
      </c>
      <c r="D184" s="5">
        <v>1010</v>
      </c>
      <c r="E184" s="5">
        <v>760</v>
      </c>
    </row>
    <row r="185" spans="1:5" x14ac:dyDescent="0.35">
      <c r="A185" s="5" t="s">
        <v>864</v>
      </c>
      <c r="B185" s="5">
        <v>450</v>
      </c>
      <c r="C185" s="5">
        <v>500</v>
      </c>
      <c r="D185" s="5">
        <v>1090</v>
      </c>
      <c r="E185" s="5">
        <v>840</v>
      </c>
    </row>
    <row r="186" spans="1:5" x14ac:dyDescent="0.35">
      <c r="A186" s="5" t="s">
        <v>723</v>
      </c>
      <c r="B186" s="5">
        <v>0</v>
      </c>
      <c r="C186" s="5">
        <v>3</v>
      </c>
      <c r="D186" s="5">
        <v>200</v>
      </c>
      <c r="E186" s="5">
        <v>140</v>
      </c>
    </row>
    <row r="187" spans="1:5" x14ac:dyDescent="0.35">
      <c r="A187" s="5" t="s">
        <v>723</v>
      </c>
      <c r="B187" s="5">
        <v>3</v>
      </c>
      <c r="C187" s="5">
        <v>6</v>
      </c>
      <c r="D187" s="5">
        <v>215</v>
      </c>
      <c r="E187" s="5">
        <v>140</v>
      </c>
    </row>
    <row r="188" spans="1:5" x14ac:dyDescent="0.35">
      <c r="A188" s="5" t="s">
        <v>723</v>
      </c>
      <c r="B188" s="5">
        <v>6</v>
      </c>
      <c r="C188" s="5">
        <v>10</v>
      </c>
      <c r="D188" s="5">
        <v>240</v>
      </c>
      <c r="E188" s="5">
        <v>150</v>
      </c>
    </row>
    <row r="189" spans="1:5" x14ac:dyDescent="0.35">
      <c r="A189" s="5" t="s">
        <v>723</v>
      </c>
      <c r="B189" s="5">
        <v>10</v>
      </c>
      <c r="C189" s="5">
        <v>18</v>
      </c>
      <c r="D189" s="5">
        <v>260</v>
      </c>
      <c r="E189" s="5">
        <v>150</v>
      </c>
    </row>
    <row r="190" spans="1:5" x14ac:dyDescent="0.35">
      <c r="A190" s="5" t="s">
        <v>723</v>
      </c>
      <c r="B190" s="5">
        <v>18</v>
      </c>
      <c r="C190" s="5">
        <v>30</v>
      </c>
      <c r="D190" s="5">
        <v>290</v>
      </c>
      <c r="E190" s="5">
        <v>160</v>
      </c>
    </row>
    <row r="191" spans="1:5" x14ac:dyDescent="0.35">
      <c r="A191" s="5" t="s">
        <v>723</v>
      </c>
      <c r="B191" s="5">
        <v>30</v>
      </c>
      <c r="C191" s="5">
        <v>40</v>
      </c>
      <c r="D191" s="5">
        <v>330</v>
      </c>
      <c r="E191" s="5">
        <v>170</v>
      </c>
    </row>
    <row r="192" spans="1:5" x14ac:dyDescent="0.35">
      <c r="A192" s="5" t="s">
        <v>723</v>
      </c>
      <c r="B192" s="5">
        <v>40</v>
      </c>
      <c r="C192" s="5">
        <v>50</v>
      </c>
      <c r="D192" s="5">
        <v>340</v>
      </c>
      <c r="E192" s="5">
        <v>180</v>
      </c>
    </row>
    <row r="193" spans="1:5" x14ac:dyDescent="0.35">
      <c r="A193" s="5" t="s">
        <v>723</v>
      </c>
      <c r="B193" s="5">
        <v>50</v>
      </c>
      <c r="C193" s="5">
        <v>65</v>
      </c>
      <c r="D193" s="5">
        <v>380</v>
      </c>
      <c r="E193" s="5">
        <v>190</v>
      </c>
    </row>
    <row r="194" spans="1:5" x14ac:dyDescent="0.35">
      <c r="A194" s="5" t="s">
        <v>723</v>
      </c>
      <c r="B194" s="5">
        <v>65</v>
      </c>
      <c r="C194" s="5">
        <v>80</v>
      </c>
      <c r="D194" s="5">
        <v>390</v>
      </c>
      <c r="E194" s="5">
        <v>200</v>
      </c>
    </row>
    <row r="195" spans="1:5" x14ac:dyDescent="0.35">
      <c r="A195" s="5" t="s">
        <v>723</v>
      </c>
      <c r="B195" s="5">
        <v>80</v>
      </c>
      <c r="C195" s="5">
        <v>100</v>
      </c>
      <c r="D195" s="5">
        <v>440</v>
      </c>
      <c r="E195" s="5">
        <v>220</v>
      </c>
    </row>
    <row r="196" spans="1:5" x14ac:dyDescent="0.35">
      <c r="A196" s="5" t="s">
        <v>723</v>
      </c>
      <c r="B196" s="5">
        <v>100</v>
      </c>
      <c r="C196" s="5">
        <v>120</v>
      </c>
      <c r="D196" s="5">
        <v>460</v>
      </c>
      <c r="E196" s="5">
        <v>240</v>
      </c>
    </row>
    <row r="197" spans="1:5" x14ac:dyDescent="0.35">
      <c r="A197" s="5" t="s">
        <v>723</v>
      </c>
      <c r="B197" s="5">
        <v>120</v>
      </c>
      <c r="C197" s="5">
        <v>140</v>
      </c>
      <c r="D197" s="5">
        <v>510</v>
      </c>
      <c r="E197" s="5">
        <v>260</v>
      </c>
    </row>
    <row r="198" spans="1:5" x14ac:dyDescent="0.35">
      <c r="A198" s="5" t="s">
        <v>723</v>
      </c>
      <c r="B198" s="5">
        <v>140</v>
      </c>
      <c r="C198" s="5">
        <v>160</v>
      </c>
      <c r="D198" s="5">
        <v>530</v>
      </c>
      <c r="E198" s="5">
        <v>280</v>
      </c>
    </row>
    <row r="199" spans="1:5" x14ac:dyDescent="0.35">
      <c r="A199" s="5" t="s">
        <v>723</v>
      </c>
      <c r="B199" s="5">
        <v>160</v>
      </c>
      <c r="C199" s="5">
        <v>180</v>
      </c>
      <c r="D199" s="5">
        <v>560</v>
      </c>
      <c r="E199" s="5">
        <v>310</v>
      </c>
    </row>
    <row r="200" spans="1:5" x14ac:dyDescent="0.35">
      <c r="A200" s="5" t="s">
        <v>723</v>
      </c>
      <c r="B200" s="5">
        <v>180</v>
      </c>
      <c r="C200" s="5">
        <v>200</v>
      </c>
      <c r="D200" s="5">
        <v>630</v>
      </c>
      <c r="E200" s="5">
        <v>340</v>
      </c>
    </row>
    <row r="201" spans="1:5" x14ac:dyDescent="0.35">
      <c r="A201" s="5" t="s">
        <v>723</v>
      </c>
      <c r="B201" s="5">
        <v>200</v>
      </c>
      <c r="C201" s="5">
        <v>225</v>
      </c>
      <c r="D201" s="5">
        <v>670</v>
      </c>
      <c r="E201" s="5">
        <v>380</v>
      </c>
    </row>
    <row r="202" spans="1:5" x14ac:dyDescent="0.35">
      <c r="A202" s="5" t="s">
        <v>723</v>
      </c>
      <c r="B202" s="5">
        <v>225</v>
      </c>
      <c r="C202" s="5">
        <v>250</v>
      </c>
      <c r="D202" s="5">
        <v>710</v>
      </c>
      <c r="E202" s="5">
        <v>420</v>
      </c>
    </row>
    <row r="203" spans="1:5" x14ac:dyDescent="0.35">
      <c r="A203" s="5" t="s">
        <v>723</v>
      </c>
      <c r="B203" s="5">
        <v>250</v>
      </c>
      <c r="C203" s="5">
        <v>280</v>
      </c>
      <c r="D203" s="5">
        <v>800</v>
      </c>
      <c r="E203" s="5">
        <v>480</v>
      </c>
    </row>
    <row r="204" spans="1:5" x14ac:dyDescent="0.35">
      <c r="A204" s="5" t="s">
        <v>723</v>
      </c>
      <c r="B204" s="5">
        <v>280</v>
      </c>
      <c r="C204" s="5">
        <v>315</v>
      </c>
      <c r="D204" s="5">
        <v>860</v>
      </c>
      <c r="E204" s="5">
        <v>540</v>
      </c>
    </row>
    <row r="205" spans="1:5" x14ac:dyDescent="0.35">
      <c r="A205" s="5" t="s">
        <v>723</v>
      </c>
      <c r="B205" s="5">
        <v>315</v>
      </c>
      <c r="C205" s="5">
        <v>355</v>
      </c>
      <c r="D205" s="5">
        <v>960</v>
      </c>
      <c r="E205" s="5">
        <v>600</v>
      </c>
    </row>
    <row r="206" spans="1:5" x14ac:dyDescent="0.35">
      <c r="A206" s="5" t="s">
        <v>723</v>
      </c>
      <c r="B206" s="5">
        <v>355</v>
      </c>
      <c r="C206" s="5">
        <v>400</v>
      </c>
      <c r="D206" s="5">
        <v>1040</v>
      </c>
      <c r="E206" s="5">
        <v>680</v>
      </c>
    </row>
    <row r="207" spans="1:5" x14ac:dyDescent="0.35">
      <c r="A207" s="5" t="s">
        <v>723</v>
      </c>
      <c r="B207" s="5">
        <v>400</v>
      </c>
      <c r="C207" s="5">
        <v>450</v>
      </c>
      <c r="D207" s="5">
        <v>1160</v>
      </c>
      <c r="E207" s="5">
        <v>760</v>
      </c>
    </row>
    <row r="208" spans="1:5" x14ac:dyDescent="0.35">
      <c r="A208" s="5" t="s">
        <v>723</v>
      </c>
      <c r="B208" s="5">
        <v>450</v>
      </c>
      <c r="C208" s="5">
        <v>500</v>
      </c>
      <c r="D208" s="5">
        <v>1240</v>
      </c>
      <c r="E208" s="5">
        <v>840</v>
      </c>
    </row>
    <row r="209" spans="1:5" x14ac:dyDescent="0.35">
      <c r="A209" s="5" t="s">
        <v>865</v>
      </c>
      <c r="B209" s="5">
        <v>0</v>
      </c>
      <c r="C209" s="5">
        <v>3</v>
      </c>
      <c r="D209" s="5">
        <v>240</v>
      </c>
      <c r="E209" s="5">
        <v>140</v>
      </c>
    </row>
    <row r="210" spans="1:5" x14ac:dyDescent="0.35">
      <c r="A210" s="5" t="s">
        <v>865</v>
      </c>
      <c r="B210" s="5">
        <v>3</v>
      </c>
      <c r="C210" s="5">
        <v>6</v>
      </c>
      <c r="D210" s="5">
        <v>260</v>
      </c>
      <c r="E210" s="5">
        <v>140</v>
      </c>
    </row>
    <row r="211" spans="1:5" x14ac:dyDescent="0.35">
      <c r="A211" s="5" t="s">
        <v>865</v>
      </c>
      <c r="B211" s="5">
        <v>6</v>
      </c>
      <c r="C211" s="5">
        <v>10</v>
      </c>
      <c r="D211" s="5">
        <v>300</v>
      </c>
      <c r="E211" s="5">
        <v>150</v>
      </c>
    </row>
    <row r="212" spans="1:5" x14ac:dyDescent="0.35">
      <c r="A212" s="5" t="s">
        <v>865</v>
      </c>
      <c r="B212" s="5">
        <v>10</v>
      </c>
      <c r="C212" s="5">
        <v>18</v>
      </c>
      <c r="D212" s="5">
        <v>330</v>
      </c>
      <c r="E212" s="5">
        <v>150</v>
      </c>
    </row>
    <row r="213" spans="1:5" x14ac:dyDescent="0.35">
      <c r="A213" s="5" t="s">
        <v>865</v>
      </c>
      <c r="B213" s="5">
        <v>18</v>
      </c>
      <c r="C213" s="5">
        <v>30</v>
      </c>
      <c r="D213" s="5">
        <v>370</v>
      </c>
      <c r="E213" s="5">
        <v>160</v>
      </c>
    </row>
    <row r="214" spans="1:5" x14ac:dyDescent="0.35">
      <c r="A214" s="5" t="s">
        <v>865</v>
      </c>
      <c r="B214" s="5">
        <v>30</v>
      </c>
      <c r="C214" s="5">
        <v>40</v>
      </c>
      <c r="D214" s="5">
        <v>420</v>
      </c>
      <c r="E214" s="5">
        <v>170</v>
      </c>
    </row>
    <row r="215" spans="1:5" x14ac:dyDescent="0.35">
      <c r="A215" s="5" t="s">
        <v>865</v>
      </c>
      <c r="B215" s="5">
        <v>40</v>
      </c>
      <c r="C215" s="5">
        <v>50</v>
      </c>
      <c r="D215" s="5">
        <v>430</v>
      </c>
      <c r="E215" s="5">
        <v>180</v>
      </c>
    </row>
    <row r="216" spans="1:5" x14ac:dyDescent="0.35">
      <c r="A216" s="5" t="s">
        <v>865</v>
      </c>
      <c r="B216" s="5">
        <v>50</v>
      </c>
      <c r="C216" s="5">
        <v>65</v>
      </c>
      <c r="D216" s="5">
        <v>490</v>
      </c>
      <c r="E216" s="5">
        <v>190</v>
      </c>
    </row>
    <row r="217" spans="1:5" x14ac:dyDescent="0.35">
      <c r="A217" s="5" t="s">
        <v>865</v>
      </c>
      <c r="B217" s="5">
        <v>65</v>
      </c>
      <c r="C217" s="5">
        <v>80</v>
      </c>
      <c r="D217" s="5">
        <v>500</v>
      </c>
      <c r="E217" s="5">
        <v>200</v>
      </c>
    </row>
    <row r="218" spans="1:5" x14ac:dyDescent="0.35">
      <c r="A218" s="5" t="s">
        <v>865</v>
      </c>
      <c r="B218" s="5">
        <v>80</v>
      </c>
      <c r="C218" s="5">
        <v>100</v>
      </c>
      <c r="D218" s="5">
        <v>570</v>
      </c>
      <c r="E218" s="5">
        <v>220</v>
      </c>
    </row>
    <row r="219" spans="1:5" x14ac:dyDescent="0.35">
      <c r="A219" s="5" t="s">
        <v>865</v>
      </c>
      <c r="B219" s="5">
        <v>100</v>
      </c>
      <c r="C219" s="5">
        <v>120</v>
      </c>
      <c r="D219" s="5">
        <v>590</v>
      </c>
      <c r="E219" s="5">
        <v>240</v>
      </c>
    </row>
    <row r="220" spans="1:5" x14ac:dyDescent="0.35">
      <c r="A220" s="5" t="s">
        <v>865</v>
      </c>
      <c r="B220" s="5">
        <v>120</v>
      </c>
      <c r="C220" s="5">
        <v>140</v>
      </c>
      <c r="D220" s="5">
        <v>660</v>
      </c>
      <c r="E220" s="5">
        <v>260</v>
      </c>
    </row>
    <row r="221" spans="1:5" x14ac:dyDescent="0.35">
      <c r="A221" s="5" t="s">
        <v>865</v>
      </c>
      <c r="B221" s="5">
        <v>140</v>
      </c>
      <c r="C221" s="5">
        <v>160</v>
      </c>
      <c r="D221" s="5">
        <v>680</v>
      </c>
      <c r="E221" s="5">
        <v>280</v>
      </c>
    </row>
    <row r="222" spans="1:5" x14ac:dyDescent="0.35">
      <c r="A222" s="5" t="s">
        <v>865</v>
      </c>
      <c r="B222" s="5">
        <v>160</v>
      </c>
      <c r="C222" s="5">
        <v>180</v>
      </c>
      <c r="D222" s="5">
        <v>710</v>
      </c>
      <c r="E222" s="5">
        <v>310</v>
      </c>
    </row>
    <row r="223" spans="1:5" x14ac:dyDescent="0.35">
      <c r="A223" s="5" t="s">
        <v>865</v>
      </c>
      <c r="B223" s="5">
        <v>180</v>
      </c>
      <c r="C223" s="5">
        <v>200</v>
      </c>
      <c r="D223" s="5">
        <v>800</v>
      </c>
      <c r="E223" s="5">
        <v>340</v>
      </c>
    </row>
    <row r="224" spans="1:5" x14ac:dyDescent="0.35">
      <c r="A224" s="5" t="s">
        <v>865</v>
      </c>
      <c r="B224" s="5">
        <v>200</v>
      </c>
      <c r="C224" s="5">
        <v>225</v>
      </c>
      <c r="D224" s="5">
        <v>840</v>
      </c>
      <c r="E224" s="5">
        <v>380</v>
      </c>
    </row>
    <row r="225" spans="1:5" x14ac:dyDescent="0.35">
      <c r="A225" s="5" t="s">
        <v>865</v>
      </c>
      <c r="B225" s="5">
        <v>225</v>
      </c>
      <c r="C225" s="5">
        <v>250</v>
      </c>
      <c r="D225" s="5">
        <v>880</v>
      </c>
      <c r="E225" s="5">
        <v>420</v>
      </c>
    </row>
    <row r="226" spans="1:5" x14ac:dyDescent="0.35">
      <c r="A226" s="5" t="s">
        <v>865</v>
      </c>
      <c r="B226" s="5">
        <v>250</v>
      </c>
      <c r="C226" s="5">
        <v>280</v>
      </c>
      <c r="D226" s="5">
        <v>1000</v>
      </c>
      <c r="E226" s="5">
        <v>480</v>
      </c>
    </row>
    <row r="227" spans="1:5" x14ac:dyDescent="0.35">
      <c r="A227" s="5" t="s">
        <v>865</v>
      </c>
      <c r="B227" s="5">
        <v>280</v>
      </c>
      <c r="C227" s="5">
        <v>315</v>
      </c>
      <c r="D227" s="5">
        <v>1060</v>
      </c>
      <c r="E227" s="5">
        <v>540</v>
      </c>
    </row>
    <row r="228" spans="1:5" x14ac:dyDescent="0.35">
      <c r="A228" s="5" t="s">
        <v>865</v>
      </c>
      <c r="B228" s="5">
        <v>315</v>
      </c>
      <c r="C228" s="5">
        <v>355</v>
      </c>
      <c r="D228" s="5">
        <v>1170</v>
      </c>
      <c r="E228" s="5">
        <v>600</v>
      </c>
    </row>
    <row r="229" spans="1:5" x14ac:dyDescent="0.35">
      <c r="A229" s="5" t="s">
        <v>865</v>
      </c>
      <c r="B229" s="5">
        <v>355</v>
      </c>
      <c r="C229" s="5">
        <v>400</v>
      </c>
      <c r="D229" s="5">
        <v>1250</v>
      </c>
      <c r="E229" s="5">
        <v>680</v>
      </c>
    </row>
    <row r="230" spans="1:5" x14ac:dyDescent="0.35">
      <c r="A230" s="5" t="s">
        <v>865</v>
      </c>
      <c r="B230" s="5">
        <v>400</v>
      </c>
      <c r="C230" s="5">
        <v>450</v>
      </c>
      <c r="D230" s="5">
        <v>1390</v>
      </c>
      <c r="E230" s="5">
        <v>760</v>
      </c>
    </row>
    <row r="231" spans="1:5" x14ac:dyDescent="0.35">
      <c r="A231" s="5" t="s">
        <v>865</v>
      </c>
      <c r="B231" s="5">
        <v>450</v>
      </c>
      <c r="C231" s="5">
        <v>500</v>
      </c>
      <c r="D231" s="5">
        <v>1470</v>
      </c>
      <c r="E231" s="5">
        <v>840</v>
      </c>
    </row>
    <row r="232" spans="1:5" x14ac:dyDescent="0.35">
      <c r="A232" s="5" t="s">
        <v>866</v>
      </c>
      <c r="B232" s="5">
        <v>0</v>
      </c>
      <c r="C232" s="5">
        <v>3</v>
      </c>
      <c r="D232" s="5">
        <v>280</v>
      </c>
      <c r="E232" s="5">
        <v>140</v>
      </c>
    </row>
    <row r="233" spans="1:5" x14ac:dyDescent="0.35">
      <c r="A233" s="5" t="s">
        <v>866</v>
      </c>
      <c r="B233" s="5">
        <v>3</v>
      </c>
      <c r="C233" s="5">
        <v>6</v>
      </c>
      <c r="D233" s="5">
        <v>320</v>
      </c>
      <c r="E233" s="5">
        <v>140</v>
      </c>
    </row>
    <row r="234" spans="1:5" x14ac:dyDescent="0.35">
      <c r="A234" s="5" t="s">
        <v>866</v>
      </c>
      <c r="B234" s="5">
        <v>6</v>
      </c>
      <c r="C234" s="5">
        <v>10</v>
      </c>
      <c r="D234" s="5">
        <v>370</v>
      </c>
      <c r="E234" s="5">
        <v>150</v>
      </c>
    </row>
    <row r="235" spans="1:5" x14ac:dyDescent="0.35">
      <c r="A235" s="5" t="s">
        <v>866</v>
      </c>
      <c r="B235" s="5">
        <v>10</v>
      </c>
      <c r="C235" s="5">
        <v>18</v>
      </c>
      <c r="D235" s="5">
        <v>420</v>
      </c>
      <c r="E235" s="5">
        <v>150</v>
      </c>
    </row>
    <row r="236" spans="1:5" x14ac:dyDescent="0.35">
      <c r="A236" s="5" t="s">
        <v>866</v>
      </c>
      <c r="B236" s="5">
        <v>18</v>
      </c>
      <c r="C236" s="5">
        <v>30</v>
      </c>
      <c r="D236" s="5">
        <v>490</v>
      </c>
      <c r="E236" s="5">
        <v>160</v>
      </c>
    </row>
    <row r="237" spans="1:5" x14ac:dyDescent="0.35">
      <c r="A237" s="5" t="s">
        <v>866</v>
      </c>
      <c r="B237" s="5">
        <v>30</v>
      </c>
      <c r="C237" s="5">
        <v>40</v>
      </c>
      <c r="D237" s="5">
        <v>560</v>
      </c>
      <c r="E237" s="5">
        <v>170</v>
      </c>
    </row>
    <row r="238" spans="1:5" x14ac:dyDescent="0.35">
      <c r="A238" s="5" t="s">
        <v>866</v>
      </c>
      <c r="B238" s="5">
        <v>40</v>
      </c>
      <c r="C238" s="5">
        <v>50</v>
      </c>
      <c r="D238" s="5">
        <v>570</v>
      </c>
      <c r="E238" s="5">
        <v>180</v>
      </c>
    </row>
    <row r="239" spans="1:5" x14ac:dyDescent="0.35">
      <c r="A239" s="5" t="s">
        <v>866</v>
      </c>
      <c r="B239" s="5">
        <v>50</v>
      </c>
      <c r="C239" s="5">
        <v>65</v>
      </c>
      <c r="D239" s="5">
        <v>650</v>
      </c>
      <c r="E239" s="5">
        <v>190</v>
      </c>
    </row>
    <row r="240" spans="1:5" x14ac:dyDescent="0.35">
      <c r="A240" s="5" t="s">
        <v>866</v>
      </c>
      <c r="B240" s="5">
        <v>65</v>
      </c>
      <c r="C240" s="5">
        <v>80</v>
      </c>
      <c r="D240" s="5">
        <v>660</v>
      </c>
      <c r="E240" s="5">
        <v>200</v>
      </c>
    </row>
    <row r="241" spans="1:5" x14ac:dyDescent="0.35">
      <c r="A241" s="5" t="s">
        <v>866</v>
      </c>
      <c r="B241" s="5">
        <v>80</v>
      </c>
      <c r="C241" s="5">
        <v>100</v>
      </c>
      <c r="D241" s="5">
        <v>760</v>
      </c>
      <c r="E241" s="5">
        <v>220</v>
      </c>
    </row>
    <row r="242" spans="1:5" x14ac:dyDescent="0.35">
      <c r="A242" s="5" t="s">
        <v>866</v>
      </c>
      <c r="B242" s="5">
        <v>100</v>
      </c>
      <c r="C242" s="5">
        <v>120</v>
      </c>
      <c r="D242" s="5">
        <v>780</v>
      </c>
      <c r="E242" s="5">
        <v>240</v>
      </c>
    </row>
    <row r="243" spans="1:5" x14ac:dyDescent="0.35">
      <c r="A243" s="5" t="s">
        <v>866</v>
      </c>
      <c r="B243" s="5">
        <v>120</v>
      </c>
      <c r="C243" s="5">
        <v>140</v>
      </c>
      <c r="D243" s="5">
        <v>890</v>
      </c>
      <c r="E243" s="5">
        <v>260</v>
      </c>
    </row>
    <row r="244" spans="1:5" x14ac:dyDescent="0.35">
      <c r="A244" s="5" t="s">
        <v>866</v>
      </c>
      <c r="B244" s="5">
        <v>140</v>
      </c>
      <c r="C244" s="5">
        <v>160</v>
      </c>
      <c r="D244" s="5">
        <v>910</v>
      </c>
      <c r="E244" s="5">
        <v>280</v>
      </c>
    </row>
    <row r="245" spans="1:5" x14ac:dyDescent="0.35">
      <c r="A245" s="5" t="s">
        <v>866</v>
      </c>
      <c r="B245" s="5">
        <v>160</v>
      </c>
      <c r="C245" s="5">
        <v>180</v>
      </c>
      <c r="D245" s="5">
        <v>940</v>
      </c>
      <c r="E245" s="5">
        <v>310</v>
      </c>
    </row>
    <row r="246" spans="1:5" x14ac:dyDescent="0.35">
      <c r="A246" s="5" t="s">
        <v>866</v>
      </c>
      <c r="B246" s="5">
        <v>180</v>
      </c>
      <c r="C246" s="5">
        <v>200</v>
      </c>
      <c r="D246" s="5">
        <v>1060</v>
      </c>
      <c r="E246" s="5">
        <v>340</v>
      </c>
    </row>
    <row r="247" spans="1:5" x14ac:dyDescent="0.35">
      <c r="A247" s="5" t="s">
        <v>866</v>
      </c>
      <c r="B247" s="5">
        <v>200</v>
      </c>
      <c r="C247" s="5">
        <v>225</v>
      </c>
      <c r="D247" s="5">
        <v>1100</v>
      </c>
      <c r="E247" s="5">
        <v>380</v>
      </c>
    </row>
    <row r="248" spans="1:5" x14ac:dyDescent="0.35">
      <c r="A248" s="5" t="s">
        <v>866</v>
      </c>
      <c r="B248" s="5">
        <v>225</v>
      </c>
      <c r="C248" s="5">
        <v>250</v>
      </c>
      <c r="D248" s="5">
        <v>1140</v>
      </c>
      <c r="E248" s="5">
        <v>420</v>
      </c>
    </row>
    <row r="249" spans="1:5" x14ac:dyDescent="0.35">
      <c r="A249" s="5" t="s">
        <v>866</v>
      </c>
      <c r="B249" s="5">
        <v>250</v>
      </c>
      <c r="C249" s="5">
        <v>280</v>
      </c>
      <c r="D249" s="5">
        <v>1290</v>
      </c>
      <c r="E249" s="5">
        <v>480</v>
      </c>
    </row>
    <row r="250" spans="1:5" x14ac:dyDescent="0.35">
      <c r="A250" s="5" t="s">
        <v>866</v>
      </c>
      <c r="B250" s="5">
        <v>280</v>
      </c>
      <c r="C250" s="5">
        <v>315</v>
      </c>
      <c r="D250" s="5">
        <v>1350</v>
      </c>
      <c r="E250" s="5">
        <v>540</v>
      </c>
    </row>
    <row r="251" spans="1:5" x14ac:dyDescent="0.35">
      <c r="A251" s="5" t="s">
        <v>866</v>
      </c>
      <c r="B251" s="5">
        <v>315</v>
      </c>
      <c r="C251" s="5">
        <v>355</v>
      </c>
      <c r="D251" s="5">
        <v>1490</v>
      </c>
      <c r="E251" s="5">
        <v>600</v>
      </c>
    </row>
    <row r="252" spans="1:5" x14ac:dyDescent="0.35">
      <c r="A252" s="5" t="s">
        <v>866</v>
      </c>
      <c r="B252" s="5">
        <v>355</v>
      </c>
      <c r="C252" s="5">
        <v>400</v>
      </c>
      <c r="D252" s="5">
        <v>1570</v>
      </c>
      <c r="E252" s="5">
        <v>680</v>
      </c>
    </row>
    <row r="253" spans="1:5" x14ac:dyDescent="0.35">
      <c r="A253" s="5" t="s">
        <v>866</v>
      </c>
      <c r="B253" s="5">
        <v>400</v>
      </c>
      <c r="C253" s="5">
        <v>450</v>
      </c>
      <c r="D253" s="5">
        <v>1730</v>
      </c>
      <c r="E253" s="5">
        <v>760</v>
      </c>
    </row>
    <row r="254" spans="1:5" x14ac:dyDescent="0.35">
      <c r="A254" s="5" t="s">
        <v>866</v>
      </c>
      <c r="B254" s="5">
        <v>450</v>
      </c>
      <c r="C254" s="5">
        <v>500</v>
      </c>
      <c r="D254" s="5">
        <v>1810</v>
      </c>
      <c r="E254" s="5">
        <v>840</v>
      </c>
    </row>
    <row r="255" spans="1:5" x14ac:dyDescent="0.35">
      <c r="A255" s="5" t="s">
        <v>867</v>
      </c>
      <c r="B255" s="5">
        <v>0</v>
      </c>
      <c r="C255" s="5">
        <v>3</v>
      </c>
      <c r="D255" s="5">
        <v>74</v>
      </c>
      <c r="E255" s="5">
        <v>60</v>
      </c>
    </row>
    <row r="256" spans="1:5" x14ac:dyDescent="0.35">
      <c r="A256" s="5" t="s">
        <v>867</v>
      </c>
      <c r="B256" s="5">
        <v>3</v>
      </c>
      <c r="C256" s="5">
        <v>6</v>
      </c>
      <c r="D256" s="5">
        <v>88</v>
      </c>
      <c r="E256" s="5">
        <v>70</v>
      </c>
    </row>
    <row r="257" spans="1:5" x14ac:dyDescent="0.35">
      <c r="A257" s="5" t="s">
        <v>867</v>
      </c>
      <c r="B257" s="5">
        <v>6</v>
      </c>
      <c r="C257" s="5">
        <v>10</v>
      </c>
      <c r="D257" s="5">
        <v>102</v>
      </c>
      <c r="E257" s="5">
        <v>80</v>
      </c>
    </row>
    <row r="258" spans="1:5" x14ac:dyDescent="0.35">
      <c r="A258" s="5" t="s">
        <v>867</v>
      </c>
      <c r="B258" s="5">
        <v>10</v>
      </c>
      <c r="C258" s="5">
        <v>18</v>
      </c>
      <c r="D258" s="5">
        <v>122</v>
      </c>
      <c r="E258" s="5">
        <v>95</v>
      </c>
    </row>
    <row r="259" spans="1:5" x14ac:dyDescent="0.35">
      <c r="A259" s="5" t="s">
        <v>867</v>
      </c>
      <c r="B259" s="5">
        <v>18</v>
      </c>
      <c r="C259" s="5">
        <v>30</v>
      </c>
      <c r="D259" s="5">
        <v>143</v>
      </c>
      <c r="E259" s="5">
        <v>110</v>
      </c>
    </row>
    <row r="260" spans="1:5" x14ac:dyDescent="0.35">
      <c r="A260" s="5" t="s">
        <v>867</v>
      </c>
      <c r="B260" s="5">
        <v>30</v>
      </c>
      <c r="C260" s="5">
        <v>40</v>
      </c>
      <c r="D260" s="5">
        <v>159</v>
      </c>
      <c r="E260" s="5">
        <v>120</v>
      </c>
    </row>
    <row r="261" spans="1:5" x14ac:dyDescent="0.35">
      <c r="A261" s="5" t="s">
        <v>867</v>
      </c>
      <c r="B261" s="5">
        <v>40</v>
      </c>
      <c r="C261" s="5">
        <v>50</v>
      </c>
      <c r="D261" s="5">
        <v>169</v>
      </c>
      <c r="E261" s="5">
        <v>130</v>
      </c>
    </row>
    <row r="262" spans="1:5" x14ac:dyDescent="0.35">
      <c r="A262" s="5" t="s">
        <v>867</v>
      </c>
      <c r="B262" s="5">
        <v>50</v>
      </c>
      <c r="C262" s="5">
        <v>65</v>
      </c>
      <c r="D262" s="5">
        <v>186</v>
      </c>
      <c r="E262" s="5">
        <v>140</v>
      </c>
    </row>
    <row r="263" spans="1:5" x14ac:dyDescent="0.35">
      <c r="A263" s="5" t="s">
        <v>867</v>
      </c>
      <c r="B263" s="5">
        <v>65</v>
      </c>
      <c r="C263" s="5">
        <v>80</v>
      </c>
      <c r="D263" s="5">
        <v>196</v>
      </c>
      <c r="E263" s="5">
        <v>150</v>
      </c>
    </row>
    <row r="264" spans="1:5" x14ac:dyDescent="0.35">
      <c r="A264" s="5" t="s">
        <v>867</v>
      </c>
      <c r="B264" s="5">
        <v>80</v>
      </c>
      <c r="C264" s="5">
        <v>100</v>
      </c>
      <c r="D264" s="5">
        <v>224</v>
      </c>
      <c r="E264" s="5">
        <v>170</v>
      </c>
    </row>
    <row r="265" spans="1:5" x14ac:dyDescent="0.35">
      <c r="A265" s="5" t="s">
        <v>867</v>
      </c>
      <c r="B265" s="5">
        <v>100</v>
      </c>
      <c r="C265" s="5">
        <v>120</v>
      </c>
      <c r="D265" s="5">
        <v>234</v>
      </c>
      <c r="E265" s="5">
        <v>180</v>
      </c>
    </row>
    <row r="266" spans="1:5" x14ac:dyDescent="0.35">
      <c r="A266" s="5" t="s">
        <v>867</v>
      </c>
      <c r="B266" s="5">
        <v>120</v>
      </c>
      <c r="C266" s="5">
        <v>140</v>
      </c>
      <c r="D266" s="5">
        <v>263</v>
      </c>
      <c r="E266" s="5">
        <v>200</v>
      </c>
    </row>
    <row r="267" spans="1:5" x14ac:dyDescent="0.35">
      <c r="A267" s="5" t="s">
        <v>867</v>
      </c>
      <c r="B267" s="5">
        <v>140</v>
      </c>
      <c r="C267" s="5">
        <v>160</v>
      </c>
      <c r="D267" s="5">
        <v>273</v>
      </c>
      <c r="E267" s="5">
        <v>210</v>
      </c>
    </row>
    <row r="268" spans="1:5" x14ac:dyDescent="0.35">
      <c r="A268" s="5" t="s">
        <v>867</v>
      </c>
      <c r="B268" s="5">
        <v>160</v>
      </c>
      <c r="C268" s="5">
        <v>180</v>
      </c>
      <c r="D268" s="5">
        <v>293</v>
      </c>
      <c r="E268" s="5">
        <v>230</v>
      </c>
    </row>
    <row r="269" spans="1:5" x14ac:dyDescent="0.35">
      <c r="A269" s="5" t="s">
        <v>867</v>
      </c>
      <c r="B269" s="5">
        <v>180</v>
      </c>
      <c r="C269" s="5">
        <v>200</v>
      </c>
      <c r="D269" s="5">
        <v>312</v>
      </c>
      <c r="E269" s="5">
        <v>240</v>
      </c>
    </row>
    <row r="270" spans="1:5" x14ac:dyDescent="0.35">
      <c r="A270" s="5" t="s">
        <v>867</v>
      </c>
      <c r="B270" s="5">
        <v>200</v>
      </c>
      <c r="C270" s="5">
        <v>225</v>
      </c>
      <c r="D270" s="5">
        <v>332</v>
      </c>
      <c r="E270" s="5">
        <v>260</v>
      </c>
    </row>
    <row r="271" spans="1:5" x14ac:dyDescent="0.35">
      <c r="A271" s="5" t="s">
        <v>867</v>
      </c>
      <c r="B271" s="5">
        <v>225</v>
      </c>
      <c r="C271" s="5">
        <v>250</v>
      </c>
      <c r="D271" s="5">
        <v>352</v>
      </c>
      <c r="E271" s="5">
        <v>280</v>
      </c>
    </row>
    <row r="272" spans="1:5" x14ac:dyDescent="0.35">
      <c r="A272" s="5" t="s">
        <v>867</v>
      </c>
      <c r="B272" s="5">
        <v>250</v>
      </c>
      <c r="C272" s="5">
        <v>280</v>
      </c>
      <c r="D272" s="5">
        <v>381</v>
      </c>
      <c r="E272" s="5">
        <v>300</v>
      </c>
    </row>
    <row r="273" spans="1:5" x14ac:dyDescent="0.35">
      <c r="A273" s="5" t="s">
        <v>867</v>
      </c>
      <c r="B273" s="5">
        <v>280</v>
      </c>
      <c r="C273" s="5">
        <v>315</v>
      </c>
      <c r="D273" s="5">
        <v>411</v>
      </c>
      <c r="E273" s="5">
        <v>330</v>
      </c>
    </row>
    <row r="274" spans="1:5" x14ac:dyDescent="0.35">
      <c r="A274" s="5" t="s">
        <v>867</v>
      </c>
      <c r="B274" s="5">
        <v>315</v>
      </c>
      <c r="C274" s="5">
        <v>355</v>
      </c>
      <c r="D274" s="5">
        <v>449</v>
      </c>
      <c r="E274" s="5">
        <v>360</v>
      </c>
    </row>
    <row r="275" spans="1:5" x14ac:dyDescent="0.35">
      <c r="A275" s="5" t="s">
        <v>867</v>
      </c>
      <c r="B275" s="5">
        <v>355</v>
      </c>
      <c r="C275" s="5">
        <v>400</v>
      </c>
      <c r="D275" s="5">
        <v>489</v>
      </c>
      <c r="E275" s="5">
        <v>400</v>
      </c>
    </row>
    <row r="276" spans="1:5" x14ac:dyDescent="0.35">
      <c r="A276" s="5" t="s">
        <v>867</v>
      </c>
      <c r="B276" s="5">
        <v>400</v>
      </c>
      <c r="C276" s="5">
        <v>450</v>
      </c>
      <c r="D276" s="5">
        <v>537</v>
      </c>
      <c r="E276" s="5">
        <v>440</v>
      </c>
    </row>
    <row r="277" spans="1:5" x14ac:dyDescent="0.35">
      <c r="A277" s="5" t="s">
        <v>867</v>
      </c>
      <c r="B277" s="5">
        <v>450</v>
      </c>
      <c r="C277" s="5">
        <v>500</v>
      </c>
      <c r="D277" s="5">
        <v>577</v>
      </c>
      <c r="E277" s="5">
        <v>480</v>
      </c>
    </row>
    <row r="278" spans="1:5" x14ac:dyDescent="0.35">
      <c r="A278" s="5" t="s">
        <v>868</v>
      </c>
      <c r="B278" s="5">
        <v>0</v>
      </c>
      <c r="C278" s="5">
        <v>3</v>
      </c>
      <c r="D278" s="5">
        <v>85</v>
      </c>
      <c r="E278" s="5">
        <v>60</v>
      </c>
    </row>
    <row r="279" spans="1:5" x14ac:dyDescent="0.35">
      <c r="A279" s="5" t="s">
        <v>868</v>
      </c>
      <c r="B279" s="5">
        <v>3</v>
      </c>
      <c r="C279" s="5">
        <v>6</v>
      </c>
      <c r="D279" s="5">
        <v>100</v>
      </c>
      <c r="E279" s="5">
        <v>70</v>
      </c>
    </row>
    <row r="280" spans="1:5" x14ac:dyDescent="0.35">
      <c r="A280" s="5" t="s">
        <v>868</v>
      </c>
      <c r="B280" s="5">
        <v>6</v>
      </c>
      <c r="C280" s="5">
        <v>10</v>
      </c>
      <c r="D280" s="5">
        <v>116</v>
      </c>
      <c r="E280" s="5">
        <v>80</v>
      </c>
    </row>
    <row r="281" spans="1:5" x14ac:dyDescent="0.35">
      <c r="A281" s="5" t="s">
        <v>868</v>
      </c>
      <c r="B281" s="5">
        <v>10</v>
      </c>
      <c r="C281" s="5">
        <v>18</v>
      </c>
      <c r="D281" s="5">
        <v>138</v>
      </c>
      <c r="E281" s="5">
        <v>95</v>
      </c>
    </row>
    <row r="282" spans="1:5" x14ac:dyDescent="0.35">
      <c r="A282" s="5" t="s">
        <v>868</v>
      </c>
      <c r="B282" s="5">
        <v>18</v>
      </c>
      <c r="C282" s="5">
        <v>30</v>
      </c>
      <c r="D282" s="5">
        <v>162</v>
      </c>
      <c r="E282" s="5">
        <v>110</v>
      </c>
    </row>
    <row r="283" spans="1:5" x14ac:dyDescent="0.35">
      <c r="A283" s="5" t="s">
        <v>868</v>
      </c>
      <c r="B283" s="5">
        <v>30</v>
      </c>
      <c r="C283" s="5">
        <v>40</v>
      </c>
      <c r="D283" s="5">
        <v>182</v>
      </c>
      <c r="E283" s="5">
        <v>120</v>
      </c>
    </row>
    <row r="284" spans="1:5" x14ac:dyDescent="0.35">
      <c r="A284" s="5" t="s">
        <v>868</v>
      </c>
      <c r="B284" s="5">
        <v>40</v>
      </c>
      <c r="C284" s="5">
        <v>50</v>
      </c>
      <c r="D284" s="5">
        <v>192</v>
      </c>
      <c r="E284" s="5">
        <v>130</v>
      </c>
    </row>
    <row r="285" spans="1:5" x14ac:dyDescent="0.35">
      <c r="A285" s="5" t="s">
        <v>868</v>
      </c>
      <c r="B285" s="5">
        <v>50</v>
      </c>
      <c r="C285" s="5">
        <v>65</v>
      </c>
      <c r="D285" s="5">
        <v>214</v>
      </c>
      <c r="E285" s="5">
        <v>140</v>
      </c>
    </row>
    <row r="286" spans="1:5" x14ac:dyDescent="0.35">
      <c r="A286" s="5" t="s">
        <v>868</v>
      </c>
      <c r="B286" s="5">
        <v>65</v>
      </c>
      <c r="C286" s="5">
        <v>80</v>
      </c>
      <c r="D286" s="5">
        <v>224</v>
      </c>
      <c r="E286" s="5">
        <v>150</v>
      </c>
    </row>
    <row r="287" spans="1:5" x14ac:dyDescent="0.35">
      <c r="A287" s="5" t="s">
        <v>868</v>
      </c>
      <c r="B287" s="5">
        <v>80</v>
      </c>
      <c r="C287" s="5">
        <v>100</v>
      </c>
      <c r="D287" s="5">
        <v>257</v>
      </c>
      <c r="E287" s="5">
        <v>170</v>
      </c>
    </row>
    <row r="288" spans="1:5" x14ac:dyDescent="0.35">
      <c r="A288" s="5" t="s">
        <v>868</v>
      </c>
      <c r="B288" s="5">
        <v>100</v>
      </c>
      <c r="C288" s="5">
        <v>120</v>
      </c>
      <c r="D288" s="5">
        <v>267</v>
      </c>
      <c r="E288" s="5">
        <v>180</v>
      </c>
    </row>
    <row r="289" spans="1:5" x14ac:dyDescent="0.35">
      <c r="A289" s="5" t="s">
        <v>868</v>
      </c>
      <c r="B289" s="5">
        <v>120</v>
      </c>
      <c r="C289" s="5">
        <v>140</v>
      </c>
      <c r="D289" s="5">
        <v>300</v>
      </c>
      <c r="E289" s="5">
        <v>200</v>
      </c>
    </row>
    <row r="290" spans="1:5" x14ac:dyDescent="0.35">
      <c r="A290" s="5" t="s">
        <v>868</v>
      </c>
      <c r="B290" s="5">
        <v>140</v>
      </c>
      <c r="C290" s="5">
        <v>160</v>
      </c>
      <c r="D290" s="5">
        <v>310</v>
      </c>
      <c r="E290" s="5">
        <v>210</v>
      </c>
    </row>
    <row r="291" spans="1:5" x14ac:dyDescent="0.35">
      <c r="A291" s="5" t="s">
        <v>868</v>
      </c>
      <c r="B291" s="5">
        <v>160</v>
      </c>
      <c r="C291" s="5">
        <v>180</v>
      </c>
      <c r="D291" s="5">
        <v>330</v>
      </c>
      <c r="E291" s="5">
        <v>230</v>
      </c>
    </row>
    <row r="292" spans="1:5" x14ac:dyDescent="0.35">
      <c r="A292" s="5" t="s">
        <v>868</v>
      </c>
      <c r="B292" s="5">
        <v>180</v>
      </c>
      <c r="C292" s="5">
        <v>200</v>
      </c>
      <c r="D292" s="5">
        <v>355</v>
      </c>
      <c r="E292" s="5">
        <v>240</v>
      </c>
    </row>
    <row r="293" spans="1:5" x14ac:dyDescent="0.35">
      <c r="A293" s="5" t="s">
        <v>868</v>
      </c>
      <c r="B293" s="5">
        <v>200</v>
      </c>
      <c r="C293" s="5">
        <v>225</v>
      </c>
      <c r="D293" s="5">
        <v>375</v>
      </c>
      <c r="E293" s="5">
        <v>260</v>
      </c>
    </row>
    <row r="294" spans="1:5" x14ac:dyDescent="0.35">
      <c r="A294" s="5" t="s">
        <v>868</v>
      </c>
      <c r="B294" s="5">
        <v>225</v>
      </c>
      <c r="C294" s="5">
        <v>250</v>
      </c>
      <c r="D294" s="5">
        <v>395</v>
      </c>
      <c r="E294" s="5">
        <v>280</v>
      </c>
    </row>
    <row r="295" spans="1:5" x14ac:dyDescent="0.35">
      <c r="A295" s="5" t="s">
        <v>868</v>
      </c>
      <c r="B295" s="5">
        <v>250</v>
      </c>
      <c r="C295" s="5">
        <v>280</v>
      </c>
      <c r="D295" s="5">
        <v>430</v>
      </c>
      <c r="E295" s="5">
        <v>300</v>
      </c>
    </row>
    <row r="296" spans="1:5" x14ac:dyDescent="0.35">
      <c r="A296" s="5" t="s">
        <v>868</v>
      </c>
      <c r="B296" s="5">
        <v>280</v>
      </c>
      <c r="C296" s="5">
        <v>315</v>
      </c>
      <c r="D296" s="5">
        <v>460</v>
      </c>
      <c r="E296" s="5">
        <v>330</v>
      </c>
    </row>
    <row r="297" spans="1:5" x14ac:dyDescent="0.35">
      <c r="A297" s="5" t="s">
        <v>868</v>
      </c>
      <c r="B297" s="5">
        <v>315</v>
      </c>
      <c r="C297" s="5">
        <v>355</v>
      </c>
      <c r="D297" s="5">
        <v>500</v>
      </c>
      <c r="E297" s="5">
        <v>360</v>
      </c>
    </row>
    <row r="298" spans="1:5" x14ac:dyDescent="0.35">
      <c r="A298" s="5" t="s">
        <v>868</v>
      </c>
      <c r="B298" s="5">
        <v>355</v>
      </c>
      <c r="C298" s="5">
        <v>400</v>
      </c>
      <c r="D298" s="5">
        <v>540</v>
      </c>
      <c r="E298" s="5">
        <v>400</v>
      </c>
    </row>
    <row r="299" spans="1:5" x14ac:dyDescent="0.35">
      <c r="A299" s="5" t="s">
        <v>868</v>
      </c>
      <c r="B299" s="5">
        <v>400</v>
      </c>
      <c r="C299" s="5">
        <v>450</v>
      </c>
      <c r="D299" s="5">
        <v>595</v>
      </c>
      <c r="E299" s="5">
        <v>440</v>
      </c>
    </row>
    <row r="300" spans="1:5" x14ac:dyDescent="0.35">
      <c r="A300" s="5" t="s">
        <v>868</v>
      </c>
      <c r="B300" s="5">
        <v>450</v>
      </c>
      <c r="C300" s="5">
        <v>500</v>
      </c>
      <c r="D300" s="5">
        <v>635</v>
      </c>
      <c r="E300" s="5">
        <v>480</v>
      </c>
    </row>
    <row r="301" spans="1:5" x14ac:dyDescent="0.35">
      <c r="A301" s="5" t="s">
        <v>720</v>
      </c>
      <c r="B301" s="5">
        <v>0</v>
      </c>
      <c r="C301" s="5">
        <v>3</v>
      </c>
      <c r="D301" s="5">
        <v>100</v>
      </c>
      <c r="E301" s="5">
        <v>60</v>
      </c>
    </row>
    <row r="302" spans="1:5" x14ac:dyDescent="0.35">
      <c r="A302" s="5" t="s">
        <v>720</v>
      </c>
      <c r="B302" s="5">
        <v>3</v>
      </c>
      <c r="C302" s="5">
        <v>6</v>
      </c>
      <c r="D302" s="5">
        <v>118</v>
      </c>
      <c r="E302" s="5">
        <v>70</v>
      </c>
    </row>
    <row r="303" spans="1:5" x14ac:dyDescent="0.35">
      <c r="A303" s="5" t="s">
        <v>720</v>
      </c>
      <c r="B303" s="5">
        <v>6</v>
      </c>
      <c r="C303" s="5">
        <v>10</v>
      </c>
      <c r="D303" s="5">
        <v>138</v>
      </c>
      <c r="E303" s="5">
        <v>80</v>
      </c>
    </row>
    <row r="304" spans="1:5" x14ac:dyDescent="0.35">
      <c r="A304" s="5" t="s">
        <v>720</v>
      </c>
      <c r="B304" s="5">
        <v>10</v>
      </c>
      <c r="C304" s="5">
        <v>18</v>
      </c>
      <c r="D304" s="5">
        <v>165</v>
      </c>
      <c r="E304" s="5">
        <v>95</v>
      </c>
    </row>
    <row r="305" spans="1:5" x14ac:dyDescent="0.35">
      <c r="A305" s="5" t="s">
        <v>720</v>
      </c>
      <c r="B305" s="5">
        <v>18</v>
      </c>
      <c r="C305" s="5">
        <v>30</v>
      </c>
      <c r="D305" s="5">
        <v>194</v>
      </c>
      <c r="E305" s="5">
        <v>110</v>
      </c>
    </row>
    <row r="306" spans="1:5" x14ac:dyDescent="0.35">
      <c r="A306" s="5" t="s">
        <v>720</v>
      </c>
      <c r="B306" s="5">
        <v>30</v>
      </c>
      <c r="C306" s="5">
        <v>40</v>
      </c>
      <c r="D306" s="5">
        <v>220</v>
      </c>
      <c r="E306" s="5">
        <v>120</v>
      </c>
    </row>
    <row r="307" spans="1:5" x14ac:dyDescent="0.35">
      <c r="A307" s="5" t="s">
        <v>720</v>
      </c>
      <c r="B307" s="5">
        <v>40</v>
      </c>
      <c r="C307" s="5">
        <v>50</v>
      </c>
      <c r="D307" s="5">
        <v>230</v>
      </c>
      <c r="E307" s="5">
        <v>130</v>
      </c>
    </row>
    <row r="308" spans="1:5" x14ac:dyDescent="0.35">
      <c r="A308" s="5" t="s">
        <v>720</v>
      </c>
      <c r="B308" s="5">
        <v>50</v>
      </c>
      <c r="C308" s="5">
        <v>65</v>
      </c>
      <c r="D308" s="5">
        <v>260</v>
      </c>
      <c r="E308" s="5">
        <v>140</v>
      </c>
    </row>
    <row r="309" spans="1:5" x14ac:dyDescent="0.35">
      <c r="A309" s="5" t="s">
        <v>720</v>
      </c>
      <c r="B309" s="5">
        <v>65</v>
      </c>
      <c r="C309" s="5">
        <v>80</v>
      </c>
      <c r="D309" s="5">
        <v>270</v>
      </c>
      <c r="E309" s="5">
        <v>150</v>
      </c>
    </row>
    <row r="310" spans="1:5" x14ac:dyDescent="0.35">
      <c r="A310" s="5" t="s">
        <v>720</v>
      </c>
      <c r="B310" s="5">
        <v>80</v>
      </c>
      <c r="C310" s="5">
        <v>100</v>
      </c>
      <c r="D310" s="5">
        <v>310</v>
      </c>
      <c r="E310" s="5">
        <v>170</v>
      </c>
    </row>
    <row r="311" spans="1:5" x14ac:dyDescent="0.35">
      <c r="A311" s="5" t="s">
        <v>720</v>
      </c>
      <c r="B311" s="5">
        <v>100</v>
      </c>
      <c r="C311" s="5">
        <v>120</v>
      </c>
      <c r="D311" s="5">
        <v>320</v>
      </c>
      <c r="E311" s="5">
        <v>180</v>
      </c>
    </row>
    <row r="312" spans="1:5" x14ac:dyDescent="0.35">
      <c r="A312" s="5" t="s">
        <v>720</v>
      </c>
      <c r="B312" s="5">
        <v>120</v>
      </c>
      <c r="C312" s="5">
        <v>140</v>
      </c>
      <c r="D312" s="5">
        <v>360</v>
      </c>
      <c r="E312" s="5">
        <v>200</v>
      </c>
    </row>
    <row r="313" spans="1:5" x14ac:dyDescent="0.35">
      <c r="A313" s="5" t="s">
        <v>720</v>
      </c>
      <c r="B313" s="5">
        <v>140</v>
      </c>
      <c r="C313" s="5">
        <v>160</v>
      </c>
      <c r="D313" s="5">
        <v>370</v>
      </c>
      <c r="E313" s="5">
        <v>210</v>
      </c>
    </row>
    <row r="314" spans="1:5" x14ac:dyDescent="0.35">
      <c r="A314" s="5" t="s">
        <v>720</v>
      </c>
      <c r="B314" s="5">
        <v>160</v>
      </c>
      <c r="C314" s="5">
        <v>180</v>
      </c>
      <c r="D314" s="5">
        <v>390</v>
      </c>
      <c r="E314" s="5">
        <v>230</v>
      </c>
    </row>
    <row r="315" spans="1:5" x14ac:dyDescent="0.35">
      <c r="A315" s="5" t="s">
        <v>720</v>
      </c>
      <c r="B315" s="5">
        <v>180</v>
      </c>
      <c r="C315" s="5">
        <v>200</v>
      </c>
      <c r="D315" s="5">
        <v>425</v>
      </c>
      <c r="E315" s="5">
        <v>240</v>
      </c>
    </row>
    <row r="316" spans="1:5" x14ac:dyDescent="0.35">
      <c r="A316" s="5" t="s">
        <v>720</v>
      </c>
      <c r="B316" s="5">
        <v>200</v>
      </c>
      <c r="C316" s="5">
        <v>225</v>
      </c>
      <c r="D316" s="5">
        <v>445</v>
      </c>
      <c r="E316" s="5">
        <v>260</v>
      </c>
    </row>
    <row r="317" spans="1:5" x14ac:dyDescent="0.35">
      <c r="A317" s="5" t="s">
        <v>720</v>
      </c>
      <c r="B317" s="5">
        <v>225</v>
      </c>
      <c r="C317" s="5">
        <v>250</v>
      </c>
      <c r="D317" s="5">
        <v>465</v>
      </c>
      <c r="E317" s="5">
        <v>280</v>
      </c>
    </row>
    <row r="318" spans="1:5" x14ac:dyDescent="0.35">
      <c r="A318" s="5" t="s">
        <v>720</v>
      </c>
      <c r="B318" s="5">
        <v>250</v>
      </c>
      <c r="C318" s="5">
        <v>280</v>
      </c>
      <c r="D318" s="5">
        <v>510</v>
      </c>
      <c r="E318" s="5">
        <v>300</v>
      </c>
    </row>
    <row r="319" spans="1:5" x14ac:dyDescent="0.35">
      <c r="A319" s="5" t="s">
        <v>720</v>
      </c>
      <c r="B319" s="5">
        <v>280</v>
      </c>
      <c r="C319" s="5">
        <v>315</v>
      </c>
      <c r="D319" s="5">
        <v>540</v>
      </c>
      <c r="E319" s="5">
        <v>330</v>
      </c>
    </row>
    <row r="320" spans="1:5" x14ac:dyDescent="0.35">
      <c r="A320" s="5" t="s">
        <v>720</v>
      </c>
      <c r="B320" s="5">
        <v>315</v>
      </c>
      <c r="C320" s="5">
        <v>355</v>
      </c>
      <c r="D320" s="5">
        <v>590</v>
      </c>
      <c r="E320" s="5">
        <v>360</v>
      </c>
    </row>
    <row r="321" spans="1:5" x14ac:dyDescent="0.35">
      <c r="A321" s="5" t="s">
        <v>720</v>
      </c>
      <c r="B321" s="5">
        <v>355</v>
      </c>
      <c r="C321" s="5">
        <v>400</v>
      </c>
      <c r="D321" s="5">
        <v>630</v>
      </c>
      <c r="E321" s="5">
        <v>400</v>
      </c>
    </row>
    <row r="322" spans="1:5" x14ac:dyDescent="0.35">
      <c r="A322" s="5" t="s">
        <v>720</v>
      </c>
      <c r="B322" s="5">
        <v>400</v>
      </c>
      <c r="C322" s="5">
        <v>450</v>
      </c>
      <c r="D322" s="5">
        <v>690</v>
      </c>
      <c r="E322" s="5">
        <v>440</v>
      </c>
    </row>
    <row r="323" spans="1:5" x14ac:dyDescent="0.35">
      <c r="A323" s="5" t="s">
        <v>720</v>
      </c>
      <c r="B323" s="5">
        <v>450</v>
      </c>
      <c r="C323" s="5">
        <v>500</v>
      </c>
      <c r="D323" s="5">
        <v>730</v>
      </c>
      <c r="E323" s="5">
        <v>480</v>
      </c>
    </row>
    <row r="324" spans="1:5" x14ac:dyDescent="0.35">
      <c r="A324" s="5" t="s">
        <v>724</v>
      </c>
      <c r="B324" s="5">
        <v>0</v>
      </c>
      <c r="C324" s="5">
        <v>3</v>
      </c>
      <c r="D324" s="5">
        <v>120</v>
      </c>
      <c r="E324" s="5">
        <v>60</v>
      </c>
    </row>
    <row r="325" spans="1:5" x14ac:dyDescent="0.35">
      <c r="A325" s="5" t="s">
        <v>724</v>
      </c>
      <c r="B325" s="5">
        <v>3</v>
      </c>
      <c r="C325" s="5">
        <v>6</v>
      </c>
      <c r="D325" s="5">
        <v>145</v>
      </c>
      <c r="E325" s="5">
        <v>70</v>
      </c>
    </row>
    <row r="326" spans="1:5" x14ac:dyDescent="0.35">
      <c r="A326" s="5" t="s">
        <v>724</v>
      </c>
      <c r="B326" s="5">
        <v>6</v>
      </c>
      <c r="C326" s="5">
        <v>10</v>
      </c>
      <c r="D326" s="5">
        <v>170</v>
      </c>
      <c r="E326" s="5">
        <v>80</v>
      </c>
    </row>
    <row r="327" spans="1:5" x14ac:dyDescent="0.35">
      <c r="A327" s="5" t="s">
        <v>724</v>
      </c>
      <c r="B327" s="5">
        <v>10</v>
      </c>
      <c r="C327" s="5">
        <v>18</v>
      </c>
      <c r="D327" s="5">
        <v>205</v>
      </c>
      <c r="E327" s="5">
        <v>95</v>
      </c>
    </row>
    <row r="328" spans="1:5" x14ac:dyDescent="0.35">
      <c r="A328" s="5" t="s">
        <v>724</v>
      </c>
      <c r="B328" s="5">
        <v>18</v>
      </c>
      <c r="C328" s="5">
        <v>30</v>
      </c>
      <c r="D328" s="5">
        <v>240</v>
      </c>
      <c r="E328" s="5">
        <v>110</v>
      </c>
    </row>
    <row r="329" spans="1:5" x14ac:dyDescent="0.35">
      <c r="A329" s="5" t="s">
        <v>724</v>
      </c>
      <c r="B329" s="5">
        <v>30</v>
      </c>
      <c r="C329" s="5">
        <v>40</v>
      </c>
      <c r="D329" s="5">
        <v>280</v>
      </c>
      <c r="E329" s="5">
        <v>120</v>
      </c>
    </row>
    <row r="330" spans="1:5" x14ac:dyDescent="0.35">
      <c r="A330" s="5" t="s">
        <v>724</v>
      </c>
      <c r="B330" s="5">
        <v>40</v>
      </c>
      <c r="C330" s="5">
        <v>50</v>
      </c>
      <c r="D330" s="5">
        <v>290</v>
      </c>
      <c r="E330" s="5">
        <v>130</v>
      </c>
    </row>
    <row r="331" spans="1:5" x14ac:dyDescent="0.35">
      <c r="A331" s="5" t="s">
        <v>724</v>
      </c>
      <c r="B331" s="5">
        <v>50</v>
      </c>
      <c r="C331" s="5">
        <v>65</v>
      </c>
      <c r="D331" s="5">
        <v>330</v>
      </c>
      <c r="E331" s="5">
        <v>140</v>
      </c>
    </row>
    <row r="332" spans="1:5" x14ac:dyDescent="0.35">
      <c r="A332" s="5" t="s">
        <v>724</v>
      </c>
      <c r="B332" s="5">
        <v>65</v>
      </c>
      <c r="C332" s="5">
        <v>80</v>
      </c>
      <c r="D332" s="5">
        <v>340</v>
      </c>
      <c r="E332" s="5">
        <v>150</v>
      </c>
    </row>
    <row r="333" spans="1:5" x14ac:dyDescent="0.35">
      <c r="A333" s="5" t="s">
        <v>724</v>
      </c>
      <c r="B333" s="5">
        <v>80</v>
      </c>
      <c r="C333" s="5">
        <v>100</v>
      </c>
      <c r="D333" s="5">
        <v>390</v>
      </c>
      <c r="E333" s="5">
        <v>170</v>
      </c>
    </row>
    <row r="334" spans="1:5" x14ac:dyDescent="0.35">
      <c r="A334" s="5" t="s">
        <v>724</v>
      </c>
      <c r="B334" s="5">
        <v>100</v>
      </c>
      <c r="C334" s="5">
        <v>120</v>
      </c>
      <c r="D334" s="5">
        <v>400</v>
      </c>
      <c r="E334" s="5">
        <v>180</v>
      </c>
    </row>
    <row r="335" spans="1:5" x14ac:dyDescent="0.35">
      <c r="A335" s="5" t="s">
        <v>724</v>
      </c>
      <c r="B335" s="5">
        <v>120</v>
      </c>
      <c r="C335" s="5">
        <v>140</v>
      </c>
      <c r="D335" s="5">
        <v>450</v>
      </c>
      <c r="E335" s="5">
        <v>200</v>
      </c>
    </row>
    <row r="336" spans="1:5" x14ac:dyDescent="0.35">
      <c r="A336" s="5" t="s">
        <v>724</v>
      </c>
      <c r="B336" s="5">
        <v>140</v>
      </c>
      <c r="C336" s="5">
        <v>160</v>
      </c>
      <c r="D336" s="5">
        <v>460</v>
      </c>
      <c r="E336" s="5">
        <v>210</v>
      </c>
    </row>
    <row r="337" spans="1:5" x14ac:dyDescent="0.35">
      <c r="A337" s="5" t="s">
        <v>724</v>
      </c>
      <c r="B337" s="5">
        <v>160</v>
      </c>
      <c r="C337" s="5">
        <v>180</v>
      </c>
      <c r="D337" s="5">
        <v>480</v>
      </c>
      <c r="E337" s="5">
        <v>230</v>
      </c>
    </row>
    <row r="338" spans="1:5" x14ac:dyDescent="0.35">
      <c r="A338" s="5" t="s">
        <v>724</v>
      </c>
      <c r="B338" s="5">
        <v>180</v>
      </c>
      <c r="C338" s="5">
        <v>200</v>
      </c>
      <c r="D338" s="5">
        <v>530</v>
      </c>
      <c r="E338" s="5">
        <v>240</v>
      </c>
    </row>
    <row r="339" spans="1:5" x14ac:dyDescent="0.35">
      <c r="A339" s="5" t="s">
        <v>724</v>
      </c>
      <c r="B339" s="5">
        <v>200</v>
      </c>
      <c r="C339" s="5">
        <v>225</v>
      </c>
      <c r="D339" s="5">
        <v>550</v>
      </c>
      <c r="E339" s="5">
        <v>260</v>
      </c>
    </row>
    <row r="340" spans="1:5" x14ac:dyDescent="0.35">
      <c r="A340" s="5" t="s">
        <v>724</v>
      </c>
      <c r="B340" s="5">
        <v>225</v>
      </c>
      <c r="C340" s="5">
        <v>250</v>
      </c>
      <c r="D340" s="5">
        <v>570</v>
      </c>
      <c r="E340" s="5">
        <v>280</v>
      </c>
    </row>
    <row r="341" spans="1:5" x14ac:dyDescent="0.35">
      <c r="A341" s="5" t="s">
        <v>724</v>
      </c>
      <c r="B341" s="5">
        <v>250</v>
      </c>
      <c r="C341" s="5">
        <v>280</v>
      </c>
      <c r="D341" s="5">
        <v>620</v>
      </c>
      <c r="E341" s="5">
        <v>300</v>
      </c>
    </row>
    <row r="342" spans="1:5" x14ac:dyDescent="0.35">
      <c r="A342" s="5" t="s">
        <v>724</v>
      </c>
      <c r="B342" s="5">
        <v>280</v>
      </c>
      <c r="C342" s="5">
        <v>315</v>
      </c>
      <c r="D342" s="5">
        <v>650</v>
      </c>
      <c r="E342" s="5">
        <v>330</v>
      </c>
    </row>
    <row r="343" spans="1:5" x14ac:dyDescent="0.35">
      <c r="A343" s="5" t="s">
        <v>724</v>
      </c>
      <c r="B343" s="5">
        <v>315</v>
      </c>
      <c r="C343" s="5">
        <v>355</v>
      </c>
      <c r="D343" s="5">
        <v>720</v>
      </c>
      <c r="E343" s="5">
        <v>360</v>
      </c>
    </row>
    <row r="344" spans="1:5" x14ac:dyDescent="0.35">
      <c r="A344" s="5" t="s">
        <v>724</v>
      </c>
      <c r="B344" s="5">
        <v>355</v>
      </c>
      <c r="C344" s="5">
        <v>400</v>
      </c>
      <c r="D344" s="5">
        <v>760</v>
      </c>
      <c r="E344" s="5">
        <v>400</v>
      </c>
    </row>
    <row r="345" spans="1:5" x14ac:dyDescent="0.35">
      <c r="A345" s="5" t="s">
        <v>724</v>
      </c>
      <c r="B345" s="5">
        <v>400</v>
      </c>
      <c r="C345" s="5">
        <v>450</v>
      </c>
      <c r="D345" s="5">
        <v>840</v>
      </c>
      <c r="E345" s="5">
        <v>440</v>
      </c>
    </row>
    <row r="346" spans="1:5" x14ac:dyDescent="0.35">
      <c r="A346" s="5" t="s">
        <v>724</v>
      </c>
      <c r="B346" s="5">
        <v>450</v>
      </c>
      <c r="C346" s="5">
        <v>500</v>
      </c>
      <c r="D346" s="5">
        <v>880</v>
      </c>
      <c r="E346" s="5">
        <v>480</v>
      </c>
    </row>
    <row r="347" spans="1:5" x14ac:dyDescent="0.35">
      <c r="A347" s="5" t="s">
        <v>869</v>
      </c>
      <c r="B347" s="5">
        <v>0</v>
      </c>
      <c r="C347" s="5">
        <v>3</v>
      </c>
      <c r="D347" s="5">
        <v>160</v>
      </c>
      <c r="E347" s="5">
        <v>60</v>
      </c>
    </row>
    <row r="348" spans="1:5" x14ac:dyDescent="0.35">
      <c r="A348" s="5" t="s">
        <v>869</v>
      </c>
      <c r="B348" s="5">
        <v>3</v>
      </c>
      <c r="C348" s="5">
        <v>6</v>
      </c>
      <c r="D348" s="5">
        <v>190</v>
      </c>
      <c r="E348" s="5">
        <v>70</v>
      </c>
    </row>
    <row r="349" spans="1:5" x14ac:dyDescent="0.35">
      <c r="A349" s="5" t="s">
        <v>869</v>
      </c>
      <c r="B349" s="5">
        <v>6</v>
      </c>
      <c r="C349" s="5">
        <v>10</v>
      </c>
      <c r="D349" s="5">
        <v>230</v>
      </c>
      <c r="E349" s="5">
        <v>80</v>
      </c>
    </row>
    <row r="350" spans="1:5" x14ac:dyDescent="0.35">
      <c r="A350" s="5" t="s">
        <v>869</v>
      </c>
      <c r="B350" s="5">
        <v>10</v>
      </c>
      <c r="C350" s="5">
        <v>18</v>
      </c>
      <c r="D350" s="5">
        <v>275</v>
      </c>
      <c r="E350" s="5">
        <v>95</v>
      </c>
    </row>
    <row r="351" spans="1:5" x14ac:dyDescent="0.35">
      <c r="A351" s="5" t="s">
        <v>869</v>
      </c>
      <c r="B351" s="5">
        <v>18</v>
      </c>
      <c r="C351" s="5">
        <v>30</v>
      </c>
      <c r="D351" s="5">
        <v>320</v>
      </c>
      <c r="E351" s="5">
        <v>110</v>
      </c>
    </row>
    <row r="352" spans="1:5" x14ac:dyDescent="0.35">
      <c r="A352" s="5" t="s">
        <v>869</v>
      </c>
      <c r="B352" s="5">
        <v>30</v>
      </c>
      <c r="C352" s="5">
        <v>40</v>
      </c>
      <c r="D352" s="5">
        <v>370</v>
      </c>
      <c r="E352" s="5">
        <v>120</v>
      </c>
    </row>
    <row r="353" spans="1:5" x14ac:dyDescent="0.35">
      <c r="A353" s="5" t="s">
        <v>869</v>
      </c>
      <c r="B353" s="5">
        <v>40</v>
      </c>
      <c r="C353" s="5">
        <v>50</v>
      </c>
      <c r="D353" s="5">
        <v>380</v>
      </c>
      <c r="E353" s="5">
        <v>130</v>
      </c>
    </row>
    <row r="354" spans="1:5" x14ac:dyDescent="0.35">
      <c r="A354" s="5" t="s">
        <v>869</v>
      </c>
      <c r="B354" s="5">
        <v>50</v>
      </c>
      <c r="C354" s="5">
        <v>65</v>
      </c>
      <c r="D354" s="5">
        <v>440</v>
      </c>
      <c r="E354" s="5">
        <v>140</v>
      </c>
    </row>
    <row r="355" spans="1:5" x14ac:dyDescent="0.35">
      <c r="A355" s="5" t="s">
        <v>869</v>
      </c>
      <c r="B355" s="5">
        <v>65</v>
      </c>
      <c r="C355" s="5">
        <v>80</v>
      </c>
      <c r="D355" s="5">
        <v>450</v>
      </c>
      <c r="E355" s="5">
        <v>150</v>
      </c>
    </row>
    <row r="356" spans="1:5" x14ac:dyDescent="0.35">
      <c r="A356" s="5" t="s">
        <v>869</v>
      </c>
      <c r="B356" s="5">
        <v>80</v>
      </c>
      <c r="C356" s="5">
        <v>100</v>
      </c>
      <c r="D356" s="5">
        <v>520</v>
      </c>
      <c r="E356" s="5">
        <v>170</v>
      </c>
    </row>
    <row r="357" spans="1:5" x14ac:dyDescent="0.35">
      <c r="A357" s="5" t="s">
        <v>869</v>
      </c>
      <c r="B357" s="5">
        <v>100</v>
      </c>
      <c r="C357" s="5">
        <v>120</v>
      </c>
      <c r="D357" s="5">
        <v>530</v>
      </c>
      <c r="E357" s="5">
        <v>180</v>
      </c>
    </row>
    <row r="358" spans="1:5" x14ac:dyDescent="0.35">
      <c r="A358" s="5" t="s">
        <v>869</v>
      </c>
      <c r="B358" s="5">
        <v>120</v>
      </c>
      <c r="C358" s="5">
        <v>140</v>
      </c>
      <c r="D358" s="5">
        <v>600</v>
      </c>
      <c r="E358" s="5">
        <v>200</v>
      </c>
    </row>
    <row r="359" spans="1:5" x14ac:dyDescent="0.35">
      <c r="A359" s="5" t="s">
        <v>869</v>
      </c>
      <c r="B359" s="5">
        <v>140</v>
      </c>
      <c r="C359" s="5">
        <v>160</v>
      </c>
      <c r="D359" s="5">
        <v>610</v>
      </c>
      <c r="E359" s="5">
        <v>210</v>
      </c>
    </row>
    <row r="360" spans="1:5" x14ac:dyDescent="0.35">
      <c r="A360" s="5" t="s">
        <v>869</v>
      </c>
      <c r="B360" s="5">
        <v>160</v>
      </c>
      <c r="C360" s="5">
        <v>180</v>
      </c>
      <c r="D360" s="5">
        <v>630</v>
      </c>
      <c r="E360" s="5">
        <v>230</v>
      </c>
    </row>
    <row r="361" spans="1:5" x14ac:dyDescent="0.35">
      <c r="A361" s="5" t="s">
        <v>869</v>
      </c>
      <c r="B361" s="5">
        <v>180</v>
      </c>
      <c r="C361" s="5">
        <v>200</v>
      </c>
      <c r="D361" s="5">
        <v>700</v>
      </c>
      <c r="E361" s="5">
        <v>240</v>
      </c>
    </row>
    <row r="362" spans="1:5" x14ac:dyDescent="0.35">
      <c r="A362" s="5" t="s">
        <v>869</v>
      </c>
      <c r="B362" s="5">
        <v>200</v>
      </c>
      <c r="C362" s="5">
        <v>225</v>
      </c>
      <c r="D362" s="5">
        <v>720</v>
      </c>
      <c r="E362" s="5">
        <v>260</v>
      </c>
    </row>
    <row r="363" spans="1:5" x14ac:dyDescent="0.35">
      <c r="A363" s="5" t="s">
        <v>869</v>
      </c>
      <c r="B363" s="5">
        <v>225</v>
      </c>
      <c r="C363" s="5">
        <v>250</v>
      </c>
      <c r="D363" s="5">
        <v>740</v>
      </c>
      <c r="E363" s="5">
        <v>280</v>
      </c>
    </row>
    <row r="364" spans="1:5" x14ac:dyDescent="0.35">
      <c r="A364" s="5" t="s">
        <v>869</v>
      </c>
      <c r="B364" s="5">
        <v>250</v>
      </c>
      <c r="C364" s="5">
        <v>280</v>
      </c>
      <c r="D364" s="5">
        <v>820</v>
      </c>
      <c r="E364" s="5">
        <v>300</v>
      </c>
    </row>
    <row r="365" spans="1:5" x14ac:dyDescent="0.35">
      <c r="A365" s="5" t="s">
        <v>869</v>
      </c>
      <c r="B365" s="5">
        <v>280</v>
      </c>
      <c r="C365" s="5">
        <v>315</v>
      </c>
      <c r="D365" s="5">
        <v>850</v>
      </c>
      <c r="E365" s="5">
        <v>330</v>
      </c>
    </row>
    <row r="366" spans="1:5" x14ac:dyDescent="0.35">
      <c r="A366" s="5" t="s">
        <v>869</v>
      </c>
      <c r="B366" s="5">
        <v>315</v>
      </c>
      <c r="C366" s="5">
        <v>355</v>
      </c>
      <c r="D366" s="5">
        <v>930</v>
      </c>
      <c r="E366" s="5">
        <v>360</v>
      </c>
    </row>
    <row r="367" spans="1:5" x14ac:dyDescent="0.35">
      <c r="A367" s="5" t="s">
        <v>869</v>
      </c>
      <c r="B367" s="5">
        <v>355</v>
      </c>
      <c r="C367" s="5">
        <v>400</v>
      </c>
      <c r="D367" s="5">
        <v>970</v>
      </c>
      <c r="E367" s="5">
        <v>400</v>
      </c>
    </row>
    <row r="368" spans="1:5" x14ac:dyDescent="0.35">
      <c r="A368" s="5" t="s">
        <v>869</v>
      </c>
      <c r="B368" s="5">
        <v>400</v>
      </c>
      <c r="C368" s="5">
        <v>450</v>
      </c>
      <c r="D368" s="5">
        <v>1070</v>
      </c>
      <c r="E368" s="5">
        <v>440</v>
      </c>
    </row>
    <row r="369" spans="1:5" x14ac:dyDescent="0.35">
      <c r="A369" s="5" t="s">
        <v>869</v>
      </c>
      <c r="B369" s="5">
        <v>450</v>
      </c>
      <c r="C369" s="5">
        <v>500</v>
      </c>
      <c r="D369" s="5">
        <v>1110</v>
      </c>
      <c r="E369" s="5">
        <v>480</v>
      </c>
    </row>
    <row r="370" spans="1:5" x14ac:dyDescent="0.35">
      <c r="A370" s="5" t="s">
        <v>870</v>
      </c>
      <c r="B370" s="5">
        <v>0</v>
      </c>
      <c r="C370" s="5">
        <v>3</v>
      </c>
      <c r="D370" s="5">
        <v>200</v>
      </c>
      <c r="E370" s="5">
        <v>60</v>
      </c>
    </row>
    <row r="371" spans="1:5" x14ac:dyDescent="0.35">
      <c r="A371" s="5" t="s">
        <v>870</v>
      </c>
      <c r="B371" s="5">
        <v>3</v>
      </c>
      <c r="C371" s="5">
        <v>6</v>
      </c>
      <c r="D371" s="5">
        <v>250</v>
      </c>
      <c r="E371" s="5">
        <v>70</v>
      </c>
    </row>
    <row r="372" spans="1:5" x14ac:dyDescent="0.35">
      <c r="A372" s="5" t="s">
        <v>870</v>
      </c>
      <c r="B372" s="5">
        <v>6</v>
      </c>
      <c r="C372" s="5">
        <v>10</v>
      </c>
      <c r="D372" s="5">
        <v>300</v>
      </c>
      <c r="E372" s="5">
        <v>80</v>
      </c>
    </row>
    <row r="373" spans="1:5" x14ac:dyDescent="0.35">
      <c r="A373" s="5" t="s">
        <v>870</v>
      </c>
      <c r="B373" s="5">
        <v>10</v>
      </c>
      <c r="C373" s="5">
        <v>18</v>
      </c>
      <c r="D373" s="5">
        <v>365</v>
      </c>
      <c r="E373" s="5">
        <v>95</v>
      </c>
    </row>
    <row r="374" spans="1:5" x14ac:dyDescent="0.35">
      <c r="A374" s="5" t="s">
        <v>870</v>
      </c>
      <c r="B374" s="5">
        <v>18</v>
      </c>
      <c r="C374" s="5">
        <v>30</v>
      </c>
      <c r="D374" s="5">
        <v>440</v>
      </c>
      <c r="E374" s="5">
        <v>110</v>
      </c>
    </row>
    <row r="375" spans="1:5" x14ac:dyDescent="0.35">
      <c r="A375" s="5" t="s">
        <v>870</v>
      </c>
      <c r="B375" s="5">
        <v>30</v>
      </c>
      <c r="C375" s="5">
        <v>40</v>
      </c>
      <c r="D375" s="5">
        <v>510</v>
      </c>
      <c r="E375" s="5">
        <v>120</v>
      </c>
    </row>
    <row r="376" spans="1:5" x14ac:dyDescent="0.35">
      <c r="A376" s="5" t="s">
        <v>870</v>
      </c>
      <c r="B376" s="5">
        <v>40</v>
      </c>
      <c r="C376" s="5">
        <v>50</v>
      </c>
      <c r="D376" s="5">
        <v>520</v>
      </c>
      <c r="E376" s="5">
        <v>130</v>
      </c>
    </row>
    <row r="377" spans="1:5" x14ac:dyDescent="0.35">
      <c r="A377" s="5" t="s">
        <v>870</v>
      </c>
      <c r="B377" s="5">
        <v>50</v>
      </c>
      <c r="C377" s="5">
        <v>65</v>
      </c>
      <c r="D377" s="5">
        <v>600</v>
      </c>
      <c r="E377" s="5">
        <v>140</v>
      </c>
    </row>
    <row r="378" spans="1:5" x14ac:dyDescent="0.35">
      <c r="A378" s="5" t="s">
        <v>870</v>
      </c>
      <c r="B378" s="5">
        <v>65</v>
      </c>
      <c r="C378" s="5">
        <v>80</v>
      </c>
      <c r="D378" s="5">
        <v>610</v>
      </c>
      <c r="E378" s="5">
        <v>150</v>
      </c>
    </row>
    <row r="379" spans="1:5" x14ac:dyDescent="0.35">
      <c r="A379" s="5" t="s">
        <v>870</v>
      </c>
      <c r="B379" s="5">
        <v>80</v>
      </c>
      <c r="C379" s="5">
        <v>100</v>
      </c>
      <c r="D379" s="5">
        <v>710</v>
      </c>
      <c r="E379" s="5">
        <v>170</v>
      </c>
    </row>
    <row r="380" spans="1:5" x14ac:dyDescent="0.35">
      <c r="A380" s="5" t="s">
        <v>870</v>
      </c>
      <c r="B380" s="5">
        <v>100</v>
      </c>
      <c r="C380" s="5">
        <v>120</v>
      </c>
      <c r="D380" s="5">
        <v>720</v>
      </c>
      <c r="E380" s="5">
        <v>180</v>
      </c>
    </row>
    <row r="381" spans="1:5" x14ac:dyDescent="0.35">
      <c r="A381" s="5" t="s">
        <v>870</v>
      </c>
      <c r="B381" s="5">
        <v>120</v>
      </c>
      <c r="C381" s="5">
        <v>140</v>
      </c>
      <c r="D381" s="5">
        <v>830</v>
      </c>
      <c r="E381" s="5">
        <v>200</v>
      </c>
    </row>
    <row r="382" spans="1:5" x14ac:dyDescent="0.35">
      <c r="A382" s="5" t="s">
        <v>870</v>
      </c>
      <c r="B382" s="5">
        <v>140</v>
      </c>
      <c r="C382" s="5">
        <v>160</v>
      </c>
      <c r="D382" s="5">
        <v>840</v>
      </c>
      <c r="E382" s="5">
        <v>210</v>
      </c>
    </row>
    <row r="383" spans="1:5" x14ac:dyDescent="0.35">
      <c r="A383" s="5" t="s">
        <v>870</v>
      </c>
      <c r="B383" s="5">
        <v>160</v>
      </c>
      <c r="C383" s="5">
        <v>180</v>
      </c>
      <c r="D383" s="5">
        <v>860</v>
      </c>
      <c r="E383" s="5">
        <v>230</v>
      </c>
    </row>
    <row r="384" spans="1:5" x14ac:dyDescent="0.35">
      <c r="A384" s="5" t="s">
        <v>870</v>
      </c>
      <c r="B384" s="5">
        <v>180</v>
      </c>
      <c r="C384" s="5">
        <v>200</v>
      </c>
      <c r="D384" s="5">
        <v>960</v>
      </c>
      <c r="E384" s="5">
        <v>240</v>
      </c>
    </row>
    <row r="385" spans="1:5" x14ac:dyDescent="0.35">
      <c r="A385" s="5" t="s">
        <v>870</v>
      </c>
      <c r="B385" s="5">
        <v>200</v>
      </c>
      <c r="C385" s="5">
        <v>225</v>
      </c>
      <c r="D385" s="5">
        <v>980</v>
      </c>
      <c r="E385" s="5">
        <v>260</v>
      </c>
    </row>
    <row r="386" spans="1:5" x14ac:dyDescent="0.35">
      <c r="A386" s="5" t="s">
        <v>870</v>
      </c>
      <c r="B386" s="5">
        <v>225</v>
      </c>
      <c r="C386" s="5">
        <v>250</v>
      </c>
      <c r="D386" s="5">
        <v>1000</v>
      </c>
      <c r="E386" s="5">
        <v>280</v>
      </c>
    </row>
    <row r="387" spans="1:5" x14ac:dyDescent="0.35">
      <c r="A387" s="5" t="s">
        <v>870</v>
      </c>
      <c r="B387" s="5">
        <v>250</v>
      </c>
      <c r="C387" s="5">
        <v>280</v>
      </c>
      <c r="D387" s="5">
        <v>1110</v>
      </c>
      <c r="E387" s="5">
        <v>300</v>
      </c>
    </row>
    <row r="388" spans="1:5" x14ac:dyDescent="0.35">
      <c r="A388" s="5" t="s">
        <v>870</v>
      </c>
      <c r="B388" s="5">
        <v>280</v>
      </c>
      <c r="C388" s="5">
        <v>315</v>
      </c>
      <c r="D388" s="5">
        <v>1140</v>
      </c>
      <c r="E388" s="5">
        <v>330</v>
      </c>
    </row>
    <row r="389" spans="1:5" x14ac:dyDescent="0.35">
      <c r="A389" s="5" t="s">
        <v>870</v>
      </c>
      <c r="B389" s="5">
        <v>315</v>
      </c>
      <c r="C389" s="5">
        <v>355</v>
      </c>
      <c r="D389" s="5">
        <v>1250</v>
      </c>
      <c r="E389" s="5">
        <v>360</v>
      </c>
    </row>
    <row r="390" spans="1:5" x14ac:dyDescent="0.35">
      <c r="A390" s="5" t="s">
        <v>870</v>
      </c>
      <c r="B390" s="5">
        <v>355</v>
      </c>
      <c r="C390" s="5">
        <v>400</v>
      </c>
      <c r="D390" s="5">
        <v>1290</v>
      </c>
      <c r="E390" s="5">
        <v>400</v>
      </c>
    </row>
    <row r="391" spans="1:5" x14ac:dyDescent="0.35">
      <c r="A391" s="5" t="s">
        <v>870</v>
      </c>
      <c r="B391" s="5">
        <v>400</v>
      </c>
      <c r="C391" s="5">
        <v>450</v>
      </c>
      <c r="D391" s="5">
        <v>1410</v>
      </c>
      <c r="E391" s="5">
        <v>440</v>
      </c>
    </row>
    <row r="392" spans="1:5" x14ac:dyDescent="0.35">
      <c r="A392" s="5" t="s">
        <v>870</v>
      </c>
      <c r="B392" s="5">
        <v>450</v>
      </c>
      <c r="C392" s="5">
        <v>500</v>
      </c>
      <c r="D392" s="5">
        <v>1450</v>
      </c>
      <c r="E392" s="5">
        <v>480</v>
      </c>
    </row>
    <row r="393" spans="1:5" x14ac:dyDescent="0.35">
      <c r="A393" s="5" t="s">
        <v>871</v>
      </c>
      <c r="B393" s="5">
        <v>0</v>
      </c>
      <c r="C393" s="5">
        <v>3</v>
      </c>
      <c r="D393" s="5">
        <v>40</v>
      </c>
      <c r="E393" s="5">
        <v>34</v>
      </c>
    </row>
    <row r="394" spans="1:5" x14ac:dyDescent="0.35">
      <c r="A394" s="5" t="s">
        <v>871</v>
      </c>
      <c r="B394" s="5">
        <v>3</v>
      </c>
      <c r="C394" s="5">
        <v>6</v>
      </c>
      <c r="D394" s="5">
        <v>54</v>
      </c>
      <c r="E394" s="5">
        <v>46</v>
      </c>
    </row>
    <row r="395" spans="1:5" x14ac:dyDescent="0.35">
      <c r="A395" s="5" t="s">
        <v>871</v>
      </c>
      <c r="B395" s="5">
        <v>6</v>
      </c>
      <c r="C395" s="5">
        <v>10</v>
      </c>
      <c r="D395" s="5">
        <v>65</v>
      </c>
      <c r="E395" s="5">
        <v>56</v>
      </c>
    </row>
    <row r="396" spans="1:5" x14ac:dyDescent="0.35">
      <c r="A396" s="5" t="s">
        <v>872</v>
      </c>
      <c r="B396" s="5">
        <v>0</v>
      </c>
      <c r="C396" s="5">
        <v>3</v>
      </c>
      <c r="D396" s="5">
        <v>44</v>
      </c>
      <c r="E396" s="5">
        <v>34</v>
      </c>
    </row>
    <row r="397" spans="1:5" x14ac:dyDescent="0.35">
      <c r="A397" s="5" t="s">
        <v>872</v>
      </c>
      <c r="B397" s="5">
        <v>3</v>
      </c>
      <c r="C397" s="5">
        <v>6</v>
      </c>
      <c r="D397" s="5">
        <v>58</v>
      </c>
      <c r="E397" s="5">
        <v>46</v>
      </c>
    </row>
    <row r="398" spans="1:5" x14ac:dyDescent="0.35">
      <c r="A398" s="5" t="s">
        <v>872</v>
      </c>
      <c r="B398" s="5">
        <v>6</v>
      </c>
      <c r="C398" s="5">
        <v>10</v>
      </c>
      <c r="D398" s="5">
        <v>71</v>
      </c>
      <c r="E398" s="5">
        <v>56</v>
      </c>
    </row>
    <row r="399" spans="1:5" x14ac:dyDescent="0.35">
      <c r="A399" s="5" t="s">
        <v>873</v>
      </c>
      <c r="B399" s="5">
        <v>0</v>
      </c>
      <c r="C399" s="5">
        <v>3</v>
      </c>
      <c r="D399" s="5">
        <v>48</v>
      </c>
      <c r="E399" s="5">
        <v>34</v>
      </c>
    </row>
    <row r="400" spans="1:5" x14ac:dyDescent="0.35">
      <c r="A400" s="5" t="s">
        <v>873</v>
      </c>
      <c r="B400" s="5">
        <v>3</v>
      </c>
      <c r="C400" s="5">
        <v>6</v>
      </c>
      <c r="D400" s="5">
        <v>64</v>
      </c>
      <c r="E400" s="5">
        <v>46</v>
      </c>
    </row>
    <row r="401" spans="1:5" x14ac:dyDescent="0.35">
      <c r="A401" s="5" t="s">
        <v>873</v>
      </c>
      <c r="B401" s="5">
        <v>6</v>
      </c>
      <c r="C401" s="5">
        <v>10</v>
      </c>
      <c r="D401" s="5">
        <v>78</v>
      </c>
      <c r="E401" s="5">
        <v>56</v>
      </c>
    </row>
    <row r="402" spans="1:5" x14ac:dyDescent="0.35">
      <c r="A402" s="5" t="s">
        <v>874</v>
      </c>
      <c r="B402" s="5">
        <v>0</v>
      </c>
      <c r="C402" s="5">
        <v>3</v>
      </c>
      <c r="D402" s="5">
        <v>59</v>
      </c>
      <c r="E402" s="5">
        <v>34</v>
      </c>
    </row>
    <row r="403" spans="1:5" x14ac:dyDescent="0.35">
      <c r="A403" s="5" t="s">
        <v>874</v>
      </c>
      <c r="B403" s="5">
        <v>3</v>
      </c>
      <c r="C403" s="5">
        <v>6</v>
      </c>
      <c r="D403" s="5">
        <v>76</v>
      </c>
      <c r="E403" s="5">
        <v>46</v>
      </c>
    </row>
    <row r="404" spans="1:5" x14ac:dyDescent="0.35">
      <c r="A404" s="5" t="s">
        <v>874</v>
      </c>
      <c r="B404" s="5">
        <v>6</v>
      </c>
      <c r="C404" s="5">
        <v>10</v>
      </c>
      <c r="D404" s="5">
        <v>92</v>
      </c>
      <c r="E404" s="5">
        <v>56</v>
      </c>
    </row>
    <row r="405" spans="1:5" x14ac:dyDescent="0.35">
      <c r="A405" s="5" t="s">
        <v>875</v>
      </c>
      <c r="B405" s="5">
        <v>0</v>
      </c>
      <c r="C405" s="5">
        <v>3</v>
      </c>
      <c r="D405" s="5">
        <v>74</v>
      </c>
      <c r="E405" s="5">
        <v>34</v>
      </c>
    </row>
    <row r="406" spans="1:5" x14ac:dyDescent="0.35">
      <c r="A406" s="5" t="s">
        <v>875</v>
      </c>
      <c r="B406" s="5">
        <v>3</v>
      </c>
      <c r="C406" s="5">
        <v>6</v>
      </c>
      <c r="D406" s="5">
        <v>94</v>
      </c>
      <c r="E406" s="5">
        <v>46</v>
      </c>
    </row>
    <row r="407" spans="1:5" x14ac:dyDescent="0.35">
      <c r="A407" s="5" t="s">
        <v>875</v>
      </c>
      <c r="B407" s="5">
        <v>6</v>
      </c>
      <c r="C407" s="5">
        <v>10</v>
      </c>
      <c r="D407" s="5">
        <v>114</v>
      </c>
      <c r="E407" s="5">
        <v>56</v>
      </c>
    </row>
    <row r="408" spans="1:5" x14ac:dyDescent="0.35">
      <c r="A408" s="5" t="s">
        <v>876</v>
      </c>
      <c r="B408" s="5">
        <v>0</v>
      </c>
      <c r="C408" s="5">
        <v>3</v>
      </c>
      <c r="D408" s="5">
        <v>26</v>
      </c>
      <c r="E408" s="5">
        <v>20</v>
      </c>
    </row>
    <row r="409" spans="1:5" x14ac:dyDescent="0.35">
      <c r="A409" s="5" t="s">
        <v>876</v>
      </c>
      <c r="B409" s="5">
        <v>3</v>
      </c>
      <c r="C409" s="5">
        <v>6</v>
      </c>
      <c r="D409" s="5">
        <v>38</v>
      </c>
      <c r="E409" s="5">
        <v>30</v>
      </c>
    </row>
    <row r="410" spans="1:5" x14ac:dyDescent="0.35">
      <c r="A410" s="5" t="s">
        <v>876</v>
      </c>
      <c r="B410" s="5">
        <v>6</v>
      </c>
      <c r="C410" s="5">
        <v>10</v>
      </c>
      <c r="D410" s="5">
        <v>49</v>
      </c>
      <c r="E410" s="5">
        <v>40</v>
      </c>
    </row>
    <row r="411" spans="1:5" x14ac:dyDescent="0.35">
      <c r="A411" s="5" t="s">
        <v>876</v>
      </c>
      <c r="B411" s="5">
        <v>10</v>
      </c>
      <c r="C411" s="5">
        <v>18</v>
      </c>
      <c r="D411" s="5">
        <v>61</v>
      </c>
      <c r="E411" s="5">
        <v>50</v>
      </c>
    </row>
    <row r="412" spans="1:5" x14ac:dyDescent="0.35">
      <c r="A412" s="5" t="s">
        <v>876</v>
      </c>
      <c r="B412" s="5">
        <v>18</v>
      </c>
      <c r="C412" s="5">
        <v>30</v>
      </c>
      <c r="D412" s="5">
        <v>78</v>
      </c>
      <c r="E412" s="5">
        <v>65</v>
      </c>
    </row>
    <row r="413" spans="1:5" x14ac:dyDescent="0.35">
      <c r="A413" s="5" t="s">
        <v>876</v>
      </c>
      <c r="B413" s="5">
        <v>30</v>
      </c>
      <c r="C413" s="5">
        <v>50</v>
      </c>
      <c r="D413" s="5">
        <v>96</v>
      </c>
      <c r="E413" s="5">
        <v>80</v>
      </c>
    </row>
    <row r="414" spans="1:5" x14ac:dyDescent="0.35">
      <c r="A414" s="5" t="s">
        <v>876</v>
      </c>
      <c r="B414" s="5">
        <v>50</v>
      </c>
      <c r="C414" s="5">
        <v>80</v>
      </c>
      <c r="D414" s="5">
        <v>119</v>
      </c>
      <c r="E414" s="5">
        <v>100</v>
      </c>
    </row>
    <row r="415" spans="1:5" x14ac:dyDescent="0.35">
      <c r="A415" s="5" t="s">
        <v>876</v>
      </c>
      <c r="B415" s="5">
        <v>80</v>
      </c>
      <c r="C415" s="5">
        <v>120</v>
      </c>
      <c r="D415" s="5">
        <v>142</v>
      </c>
      <c r="E415" s="5">
        <v>120</v>
      </c>
    </row>
    <row r="416" spans="1:5" x14ac:dyDescent="0.35">
      <c r="A416" s="5" t="s">
        <v>876</v>
      </c>
      <c r="B416" s="5">
        <v>120</v>
      </c>
      <c r="C416" s="5">
        <v>180</v>
      </c>
      <c r="D416" s="5">
        <v>170</v>
      </c>
      <c r="E416" s="5">
        <v>145</v>
      </c>
    </row>
    <row r="417" spans="1:5" x14ac:dyDescent="0.35">
      <c r="A417" s="5" t="s">
        <v>876</v>
      </c>
      <c r="B417" s="5">
        <v>180</v>
      </c>
      <c r="C417" s="5">
        <v>250</v>
      </c>
      <c r="D417" s="5">
        <v>199</v>
      </c>
      <c r="E417" s="5">
        <v>170</v>
      </c>
    </row>
    <row r="418" spans="1:5" x14ac:dyDescent="0.35">
      <c r="A418" s="5" t="s">
        <v>876</v>
      </c>
      <c r="B418" s="5">
        <v>250</v>
      </c>
      <c r="C418" s="5">
        <v>315</v>
      </c>
      <c r="D418" s="5">
        <v>222</v>
      </c>
      <c r="E418" s="5">
        <v>190</v>
      </c>
    </row>
    <row r="419" spans="1:5" x14ac:dyDescent="0.35">
      <c r="A419" s="5" t="s">
        <v>876</v>
      </c>
      <c r="B419" s="5">
        <v>315</v>
      </c>
      <c r="C419" s="5">
        <v>400</v>
      </c>
      <c r="D419" s="5">
        <v>246</v>
      </c>
      <c r="E419" s="5">
        <v>210</v>
      </c>
    </row>
    <row r="420" spans="1:5" x14ac:dyDescent="0.35">
      <c r="A420" s="5" t="s">
        <v>876</v>
      </c>
      <c r="B420" s="5">
        <v>400</v>
      </c>
      <c r="C420" s="5">
        <v>500</v>
      </c>
      <c r="D420" s="5">
        <v>270</v>
      </c>
      <c r="E420" s="5">
        <v>230</v>
      </c>
    </row>
    <row r="421" spans="1:5" x14ac:dyDescent="0.35">
      <c r="A421" s="5" t="s">
        <v>876</v>
      </c>
      <c r="B421" s="5">
        <v>500</v>
      </c>
      <c r="C421" s="5">
        <v>630</v>
      </c>
      <c r="D421" s="5">
        <v>304</v>
      </c>
      <c r="E421" s="5">
        <v>260</v>
      </c>
    </row>
    <row r="422" spans="1:5" x14ac:dyDescent="0.35">
      <c r="A422" s="5" t="s">
        <v>876</v>
      </c>
      <c r="B422" s="5">
        <v>630</v>
      </c>
      <c r="C422" s="5">
        <v>800</v>
      </c>
      <c r="D422" s="5">
        <v>340</v>
      </c>
      <c r="E422" s="5">
        <v>290</v>
      </c>
    </row>
    <row r="423" spans="1:5" x14ac:dyDescent="0.35">
      <c r="A423" s="5" t="s">
        <v>876</v>
      </c>
      <c r="B423" s="5">
        <v>800</v>
      </c>
      <c r="C423" s="5">
        <v>1000</v>
      </c>
      <c r="D423" s="5">
        <v>376</v>
      </c>
      <c r="E423" s="5">
        <v>320</v>
      </c>
    </row>
    <row r="424" spans="1:5" x14ac:dyDescent="0.35">
      <c r="A424" s="5" t="s">
        <v>876</v>
      </c>
      <c r="B424" s="5">
        <v>1000</v>
      </c>
      <c r="C424" s="5">
        <v>1250</v>
      </c>
      <c r="D424" s="5">
        <v>416</v>
      </c>
      <c r="E424" s="5">
        <v>350</v>
      </c>
    </row>
    <row r="425" spans="1:5" x14ac:dyDescent="0.35">
      <c r="A425" s="5" t="s">
        <v>876</v>
      </c>
      <c r="B425" s="5">
        <v>1250</v>
      </c>
      <c r="C425" s="5">
        <v>1600</v>
      </c>
      <c r="D425" s="5">
        <v>468</v>
      </c>
      <c r="E425" s="5">
        <v>390</v>
      </c>
    </row>
    <row r="426" spans="1:5" x14ac:dyDescent="0.35">
      <c r="A426" s="5" t="s">
        <v>876</v>
      </c>
      <c r="B426" s="5">
        <v>1600</v>
      </c>
      <c r="C426" s="5">
        <v>2000</v>
      </c>
      <c r="D426" s="5">
        <v>522</v>
      </c>
      <c r="E426" s="5">
        <v>430</v>
      </c>
    </row>
    <row r="427" spans="1:5" x14ac:dyDescent="0.35">
      <c r="A427" s="5" t="s">
        <v>876</v>
      </c>
      <c r="B427" s="5">
        <v>2000</v>
      </c>
      <c r="C427" s="5">
        <v>2500</v>
      </c>
      <c r="D427" s="5">
        <v>590</v>
      </c>
      <c r="E427" s="5">
        <v>480</v>
      </c>
    </row>
    <row r="428" spans="1:5" x14ac:dyDescent="0.35">
      <c r="A428" s="5" t="s">
        <v>876</v>
      </c>
      <c r="B428" s="5">
        <v>2500</v>
      </c>
      <c r="C428" s="5">
        <v>3150</v>
      </c>
      <c r="D428" s="5">
        <v>655</v>
      </c>
      <c r="E428" s="5">
        <v>520</v>
      </c>
    </row>
    <row r="429" spans="1:5" x14ac:dyDescent="0.35">
      <c r="A429" s="5" t="s">
        <v>877</v>
      </c>
      <c r="B429" s="5">
        <v>0</v>
      </c>
      <c r="C429" s="5">
        <v>3</v>
      </c>
      <c r="D429" s="5">
        <v>30</v>
      </c>
      <c r="E429" s="5">
        <v>20</v>
      </c>
    </row>
    <row r="430" spans="1:5" x14ac:dyDescent="0.35">
      <c r="A430" s="5" t="s">
        <v>877</v>
      </c>
      <c r="B430" s="5">
        <v>3</v>
      </c>
      <c r="C430" s="5">
        <v>6</v>
      </c>
      <c r="D430" s="5">
        <v>42</v>
      </c>
      <c r="E430" s="5">
        <v>30</v>
      </c>
    </row>
    <row r="431" spans="1:5" x14ac:dyDescent="0.35">
      <c r="A431" s="5" t="s">
        <v>877</v>
      </c>
      <c r="B431" s="5">
        <v>6</v>
      </c>
      <c r="C431" s="5">
        <v>10</v>
      </c>
      <c r="D431" s="5">
        <v>55</v>
      </c>
      <c r="E431" s="5">
        <v>40</v>
      </c>
    </row>
    <row r="432" spans="1:5" x14ac:dyDescent="0.35">
      <c r="A432" s="5" t="s">
        <v>877</v>
      </c>
      <c r="B432" s="5">
        <v>10</v>
      </c>
      <c r="C432" s="5">
        <v>18</v>
      </c>
      <c r="D432" s="5">
        <v>68</v>
      </c>
      <c r="E432" s="5">
        <v>50</v>
      </c>
    </row>
    <row r="433" spans="1:5" x14ac:dyDescent="0.35">
      <c r="A433" s="5" t="s">
        <v>877</v>
      </c>
      <c r="B433" s="5">
        <v>18</v>
      </c>
      <c r="C433" s="5">
        <v>30</v>
      </c>
      <c r="D433" s="5">
        <v>86</v>
      </c>
      <c r="E433" s="5">
        <v>65</v>
      </c>
    </row>
    <row r="434" spans="1:5" x14ac:dyDescent="0.35">
      <c r="A434" s="5" t="s">
        <v>877</v>
      </c>
      <c r="B434" s="5">
        <v>30</v>
      </c>
      <c r="C434" s="5">
        <v>50</v>
      </c>
      <c r="D434" s="5">
        <v>105</v>
      </c>
      <c r="E434" s="5">
        <v>80</v>
      </c>
    </row>
    <row r="435" spans="1:5" x14ac:dyDescent="0.35">
      <c r="A435" s="5" t="s">
        <v>877</v>
      </c>
      <c r="B435" s="5">
        <v>50</v>
      </c>
      <c r="C435" s="5">
        <v>80</v>
      </c>
      <c r="D435" s="5">
        <v>130</v>
      </c>
      <c r="E435" s="5">
        <v>100</v>
      </c>
    </row>
    <row r="436" spans="1:5" x14ac:dyDescent="0.35">
      <c r="A436" s="5" t="s">
        <v>877</v>
      </c>
      <c r="B436" s="5">
        <v>80</v>
      </c>
      <c r="C436" s="5">
        <v>120</v>
      </c>
      <c r="D436" s="5">
        <v>155</v>
      </c>
      <c r="E436" s="5">
        <v>120</v>
      </c>
    </row>
    <row r="437" spans="1:5" x14ac:dyDescent="0.35">
      <c r="A437" s="5" t="s">
        <v>877</v>
      </c>
      <c r="B437" s="5">
        <v>120</v>
      </c>
      <c r="C437" s="5">
        <v>180</v>
      </c>
      <c r="D437" s="5">
        <v>185</v>
      </c>
      <c r="E437" s="5">
        <v>145</v>
      </c>
    </row>
    <row r="438" spans="1:5" x14ac:dyDescent="0.35">
      <c r="A438" s="5" t="s">
        <v>877</v>
      </c>
      <c r="B438" s="5">
        <v>180</v>
      </c>
      <c r="C438" s="5">
        <v>250</v>
      </c>
      <c r="D438" s="5">
        <v>216</v>
      </c>
      <c r="E438" s="5">
        <v>170</v>
      </c>
    </row>
    <row r="439" spans="1:5" x14ac:dyDescent="0.35">
      <c r="A439" s="5" t="s">
        <v>877</v>
      </c>
      <c r="B439" s="5">
        <v>250</v>
      </c>
      <c r="C439" s="5">
        <v>315</v>
      </c>
      <c r="D439" s="5">
        <v>242</v>
      </c>
      <c r="E439" s="5">
        <v>190</v>
      </c>
    </row>
    <row r="440" spans="1:5" x14ac:dyDescent="0.35">
      <c r="A440" s="5" t="s">
        <v>877</v>
      </c>
      <c r="B440" s="5">
        <v>315</v>
      </c>
      <c r="C440" s="5">
        <v>400</v>
      </c>
      <c r="D440" s="5">
        <v>267</v>
      </c>
      <c r="E440" s="5">
        <v>210</v>
      </c>
    </row>
    <row r="441" spans="1:5" x14ac:dyDescent="0.35">
      <c r="A441" s="5" t="s">
        <v>877</v>
      </c>
      <c r="B441" s="5">
        <v>400</v>
      </c>
      <c r="C441" s="5">
        <v>500</v>
      </c>
      <c r="D441" s="5">
        <v>293</v>
      </c>
      <c r="E441" s="5">
        <v>230</v>
      </c>
    </row>
    <row r="442" spans="1:5" x14ac:dyDescent="0.35">
      <c r="A442" s="5" t="s">
        <v>877</v>
      </c>
      <c r="B442" s="5">
        <v>500</v>
      </c>
      <c r="C442" s="5">
        <v>630</v>
      </c>
      <c r="D442" s="5">
        <v>330</v>
      </c>
      <c r="E442" s="5">
        <v>260</v>
      </c>
    </row>
    <row r="443" spans="1:5" x14ac:dyDescent="0.35">
      <c r="A443" s="5" t="s">
        <v>877</v>
      </c>
      <c r="B443" s="5">
        <v>630</v>
      </c>
      <c r="C443" s="5">
        <v>800</v>
      </c>
      <c r="D443" s="5">
        <v>370</v>
      </c>
      <c r="E443" s="5">
        <v>290</v>
      </c>
    </row>
    <row r="444" spans="1:5" x14ac:dyDescent="0.35">
      <c r="A444" s="5" t="s">
        <v>877</v>
      </c>
      <c r="B444" s="5">
        <v>800</v>
      </c>
      <c r="C444" s="5">
        <v>1000</v>
      </c>
      <c r="D444" s="5">
        <v>410</v>
      </c>
      <c r="E444" s="5">
        <v>320</v>
      </c>
    </row>
    <row r="445" spans="1:5" x14ac:dyDescent="0.35">
      <c r="A445" s="5" t="s">
        <v>877</v>
      </c>
      <c r="B445" s="5">
        <v>1000</v>
      </c>
      <c r="C445" s="5">
        <v>1250</v>
      </c>
      <c r="D445" s="5">
        <v>455</v>
      </c>
      <c r="E445" s="5">
        <v>350</v>
      </c>
    </row>
    <row r="446" spans="1:5" x14ac:dyDescent="0.35">
      <c r="A446" s="5" t="s">
        <v>877</v>
      </c>
      <c r="B446" s="5">
        <v>1250</v>
      </c>
      <c r="C446" s="5">
        <v>1600</v>
      </c>
      <c r="D446" s="5">
        <v>515</v>
      </c>
      <c r="E446" s="5">
        <v>390</v>
      </c>
    </row>
    <row r="447" spans="1:5" x14ac:dyDescent="0.35">
      <c r="A447" s="5" t="s">
        <v>877</v>
      </c>
      <c r="B447" s="5">
        <v>1600</v>
      </c>
      <c r="C447" s="5">
        <v>2000</v>
      </c>
      <c r="D447" s="5">
        <v>580</v>
      </c>
      <c r="E447" s="5">
        <v>430</v>
      </c>
    </row>
    <row r="448" spans="1:5" x14ac:dyDescent="0.35">
      <c r="A448" s="5" t="s">
        <v>877</v>
      </c>
      <c r="B448" s="5">
        <v>2000</v>
      </c>
      <c r="C448" s="5">
        <v>2500</v>
      </c>
      <c r="D448" s="5">
        <v>655</v>
      </c>
      <c r="E448" s="5">
        <v>480</v>
      </c>
    </row>
    <row r="449" spans="1:5" x14ac:dyDescent="0.35">
      <c r="A449" s="5" t="s">
        <v>877</v>
      </c>
      <c r="B449" s="5">
        <v>2500</v>
      </c>
      <c r="C449" s="5">
        <v>3150</v>
      </c>
      <c r="D449" s="5">
        <v>730</v>
      </c>
      <c r="E449" s="5">
        <v>520</v>
      </c>
    </row>
    <row r="450" spans="1:5" x14ac:dyDescent="0.35">
      <c r="A450" s="5" t="s">
        <v>878</v>
      </c>
      <c r="B450" s="5">
        <v>0</v>
      </c>
      <c r="C450" s="5">
        <v>3</v>
      </c>
      <c r="D450" s="5">
        <v>34</v>
      </c>
      <c r="E450" s="5">
        <v>20</v>
      </c>
    </row>
    <row r="451" spans="1:5" x14ac:dyDescent="0.35">
      <c r="A451" s="5" t="s">
        <v>878</v>
      </c>
      <c r="B451" s="5">
        <v>3</v>
      </c>
      <c r="C451" s="5">
        <v>6</v>
      </c>
      <c r="D451" s="5">
        <v>48</v>
      </c>
      <c r="E451" s="5">
        <v>30</v>
      </c>
    </row>
    <row r="452" spans="1:5" x14ac:dyDescent="0.35">
      <c r="A452" s="5" t="s">
        <v>878</v>
      </c>
      <c r="B452" s="5">
        <v>6</v>
      </c>
      <c r="C452" s="5">
        <v>10</v>
      </c>
      <c r="D452" s="5">
        <v>62</v>
      </c>
      <c r="E452" s="5">
        <v>40</v>
      </c>
    </row>
    <row r="453" spans="1:5" x14ac:dyDescent="0.35">
      <c r="A453" s="5" t="s">
        <v>878</v>
      </c>
      <c r="B453" s="5">
        <v>10</v>
      </c>
      <c r="C453" s="5">
        <v>18</v>
      </c>
      <c r="D453" s="5">
        <v>77</v>
      </c>
      <c r="E453" s="5">
        <v>50</v>
      </c>
    </row>
    <row r="454" spans="1:5" x14ac:dyDescent="0.35">
      <c r="A454" s="5" t="s">
        <v>878</v>
      </c>
      <c r="B454" s="5">
        <v>18</v>
      </c>
      <c r="C454" s="5">
        <v>30</v>
      </c>
      <c r="D454" s="5">
        <v>98</v>
      </c>
      <c r="E454" s="5">
        <v>65</v>
      </c>
    </row>
    <row r="455" spans="1:5" x14ac:dyDescent="0.35">
      <c r="A455" s="5" t="s">
        <v>878</v>
      </c>
      <c r="B455" s="5">
        <v>30</v>
      </c>
      <c r="C455" s="5">
        <v>50</v>
      </c>
      <c r="D455" s="5">
        <v>119</v>
      </c>
      <c r="E455" s="5">
        <v>80</v>
      </c>
    </row>
    <row r="456" spans="1:5" x14ac:dyDescent="0.35">
      <c r="A456" s="5" t="s">
        <v>878</v>
      </c>
      <c r="B456" s="5">
        <v>50</v>
      </c>
      <c r="C456" s="5">
        <v>80</v>
      </c>
      <c r="D456" s="5">
        <v>146</v>
      </c>
      <c r="E456" s="5">
        <v>100</v>
      </c>
    </row>
    <row r="457" spans="1:5" x14ac:dyDescent="0.35">
      <c r="A457" s="5" t="s">
        <v>878</v>
      </c>
      <c r="B457" s="5">
        <v>80</v>
      </c>
      <c r="C457" s="5">
        <v>120</v>
      </c>
      <c r="D457" s="5">
        <v>174</v>
      </c>
      <c r="E457" s="5">
        <v>120</v>
      </c>
    </row>
    <row r="458" spans="1:5" x14ac:dyDescent="0.35">
      <c r="A458" s="5" t="s">
        <v>878</v>
      </c>
      <c r="B458" s="5">
        <v>120</v>
      </c>
      <c r="C458" s="5">
        <v>180</v>
      </c>
      <c r="D458" s="5">
        <v>208</v>
      </c>
      <c r="E458" s="5">
        <v>145</v>
      </c>
    </row>
    <row r="459" spans="1:5" x14ac:dyDescent="0.35">
      <c r="A459" s="5" t="s">
        <v>878</v>
      </c>
      <c r="B459" s="5">
        <v>180</v>
      </c>
      <c r="C459" s="5">
        <v>250</v>
      </c>
      <c r="D459" s="5">
        <v>242</v>
      </c>
      <c r="E459" s="5">
        <v>170</v>
      </c>
    </row>
    <row r="460" spans="1:5" x14ac:dyDescent="0.35">
      <c r="A460" s="5" t="s">
        <v>878</v>
      </c>
      <c r="B460" s="5">
        <v>250</v>
      </c>
      <c r="C460" s="5">
        <v>315</v>
      </c>
      <c r="D460" s="5">
        <v>271</v>
      </c>
      <c r="E460" s="5">
        <v>190</v>
      </c>
    </row>
    <row r="461" spans="1:5" x14ac:dyDescent="0.35">
      <c r="A461" s="5" t="s">
        <v>878</v>
      </c>
      <c r="B461" s="5">
        <v>315</v>
      </c>
      <c r="C461" s="5">
        <v>400</v>
      </c>
      <c r="D461" s="5">
        <v>299</v>
      </c>
      <c r="E461" s="5">
        <v>210</v>
      </c>
    </row>
    <row r="462" spans="1:5" x14ac:dyDescent="0.35">
      <c r="A462" s="5" t="s">
        <v>878</v>
      </c>
      <c r="B462" s="5">
        <v>400</v>
      </c>
      <c r="C462" s="5">
        <v>500</v>
      </c>
      <c r="D462" s="5">
        <v>327</v>
      </c>
      <c r="E462" s="5">
        <v>230</v>
      </c>
    </row>
    <row r="463" spans="1:5" x14ac:dyDescent="0.35">
      <c r="A463" s="5" t="s">
        <v>878</v>
      </c>
      <c r="B463" s="5">
        <v>500</v>
      </c>
      <c r="C463" s="5">
        <v>630</v>
      </c>
      <c r="D463" s="5">
        <v>370</v>
      </c>
      <c r="E463" s="5">
        <v>260</v>
      </c>
    </row>
    <row r="464" spans="1:5" x14ac:dyDescent="0.35">
      <c r="A464" s="5" t="s">
        <v>878</v>
      </c>
      <c r="B464" s="5">
        <v>630</v>
      </c>
      <c r="C464" s="5">
        <v>800</v>
      </c>
      <c r="D464" s="5">
        <v>415</v>
      </c>
      <c r="E464" s="5">
        <v>290</v>
      </c>
    </row>
    <row r="465" spans="1:5" x14ac:dyDescent="0.35">
      <c r="A465" s="5" t="s">
        <v>878</v>
      </c>
      <c r="B465" s="5">
        <v>800</v>
      </c>
      <c r="C465" s="5">
        <v>1000</v>
      </c>
      <c r="D465" s="5">
        <v>460</v>
      </c>
      <c r="E465" s="5">
        <v>320</v>
      </c>
    </row>
    <row r="466" spans="1:5" x14ac:dyDescent="0.35">
      <c r="A466" s="5" t="s">
        <v>878</v>
      </c>
      <c r="B466" s="5">
        <v>1000</v>
      </c>
      <c r="C466" s="5">
        <v>1250</v>
      </c>
      <c r="D466" s="5">
        <v>515</v>
      </c>
      <c r="E466" s="5">
        <v>350</v>
      </c>
    </row>
    <row r="467" spans="1:5" x14ac:dyDescent="0.35">
      <c r="A467" s="5" t="s">
        <v>878</v>
      </c>
      <c r="B467" s="5">
        <v>1250</v>
      </c>
      <c r="C467" s="5">
        <v>1600</v>
      </c>
      <c r="D467" s="5">
        <v>585</v>
      </c>
      <c r="E467" s="5">
        <v>390</v>
      </c>
    </row>
    <row r="468" spans="1:5" x14ac:dyDescent="0.35">
      <c r="A468" s="5" t="s">
        <v>878</v>
      </c>
      <c r="B468" s="5">
        <v>1600</v>
      </c>
      <c r="C468" s="5">
        <v>2000</v>
      </c>
      <c r="D468" s="5">
        <v>660</v>
      </c>
      <c r="E468" s="5">
        <v>430</v>
      </c>
    </row>
    <row r="469" spans="1:5" x14ac:dyDescent="0.35">
      <c r="A469" s="5" t="s">
        <v>878</v>
      </c>
      <c r="B469" s="5">
        <v>2000</v>
      </c>
      <c r="C469" s="5">
        <v>2500</v>
      </c>
      <c r="D469" s="5">
        <v>760</v>
      </c>
      <c r="E469" s="5">
        <v>480</v>
      </c>
    </row>
    <row r="470" spans="1:5" x14ac:dyDescent="0.35">
      <c r="A470" s="5" t="s">
        <v>878</v>
      </c>
      <c r="B470" s="5">
        <v>2500</v>
      </c>
      <c r="C470" s="5">
        <v>3150</v>
      </c>
      <c r="D470" s="5">
        <v>850</v>
      </c>
      <c r="E470" s="5">
        <v>520</v>
      </c>
    </row>
    <row r="471" spans="1:5" x14ac:dyDescent="0.35">
      <c r="A471" s="5" t="s">
        <v>717</v>
      </c>
      <c r="B471" s="5">
        <v>0</v>
      </c>
      <c r="C471" s="5">
        <v>3</v>
      </c>
      <c r="D471" s="5">
        <v>45</v>
      </c>
      <c r="E471" s="5">
        <v>20</v>
      </c>
    </row>
    <row r="472" spans="1:5" x14ac:dyDescent="0.35">
      <c r="A472" s="5" t="s">
        <v>717</v>
      </c>
      <c r="B472" s="5">
        <v>3</v>
      </c>
      <c r="C472" s="5">
        <v>6</v>
      </c>
      <c r="D472" s="5">
        <v>60</v>
      </c>
      <c r="E472" s="5">
        <v>30</v>
      </c>
    </row>
    <row r="473" spans="1:5" x14ac:dyDescent="0.35">
      <c r="A473" s="5" t="s">
        <v>717</v>
      </c>
      <c r="B473" s="5">
        <v>6</v>
      </c>
      <c r="C473" s="5">
        <v>10</v>
      </c>
      <c r="D473" s="5">
        <v>76</v>
      </c>
      <c r="E473" s="5">
        <v>40</v>
      </c>
    </row>
    <row r="474" spans="1:5" x14ac:dyDescent="0.35">
      <c r="A474" s="5" t="s">
        <v>717</v>
      </c>
      <c r="B474" s="5">
        <v>10</v>
      </c>
      <c r="C474" s="5">
        <v>18</v>
      </c>
      <c r="D474" s="5">
        <v>93</v>
      </c>
      <c r="E474" s="5">
        <v>50</v>
      </c>
    </row>
    <row r="475" spans="1:5" x14ac:dyDescent="0.35">
      <c r="A475" s="5" t="s">
        <v>717</v>
      </c>
      <c r="B475" s="5">
        <v>18</v>
      </c>
      <c r="C475" s="5">
        <v>30</v>
      </c>
      <c r="D475" s="5">
        <v>117</v>
      </c>
      <c r="E475" s="5">
        <v>65</v>
      </c>
    </row>
    <row r="476" spans="1:5" x14ac:dyDescent="0.35">
      <c r="A476" s="5" t="s">
        <v>717</v>
      </c>
      <c r="B476" s="5">
        <v>30</v>
      </c>
      <c r="C476" s="5">
        <v>50</v>
      </c>
      <c r="D476" s="5">
        <v>142</v>
      </c>
      <c r="E476" s="5">
        <v>80</v>
      </c>
    </row>
    <row r="477" spans="1:5" x14ac:dyDescent="0.35">
      <c r="A477" s="5" t="s">
        <v>717</v>
      </c>
      <c r="B477" s="5">
        <v>50</v>
      </c>
      <c r="C477" s="5">
        <v>80</v>
      </c>
      <c r="D477" s="5">
        <v>174</v>
      </c>
      <c r="E477" s="5">
        <v>100</v>
      </c>
    </row>
    <row r="478" spans="1:5" x14ac:dyDescent="0.35">
      <c r="A478" s="5" t="s">
        <v>717</v>
      </c>
      <c r="B478" s="5">
        <v>80</v>
      </c>
      <c r="C478" s="5">
        <v>120</v>
      </c>
      <c r="D478" s="5">
        <v>207</v>
      </c>
      <c r="E478" s="5">
        <v>120</v>
      </c>
    </row>
    <row r="479" spans="1:5" x14ac:dyDescent="0.35">
      <c r="A479" s="5" t="s">
        <v>717</v>
      </c>
      <c r="B479" s="5">
        <v>120</v>
      </c>
      <c r="C479" s="5">
        <v>180</v>
      </c>
      <c r="D479" s="5">
        <v>245</v>
      </c>
      <c r="E479" s="5">
        <v>145</v>
      </c>
    </row>
    <row r="480" spans="1:5" x14ac:dyDescent="0.35">
      <c r="A480" s="5" t="s">
        <v>717</v>
      </c>
      <c r="B480" s="5">
        <v>180</v>
      </c>
      <c r="C480" s="5">
        <v>250</v>
      </c>
      <c r="D480" s="5">
        <v>285</v>
      </c>
      <c r="E480" s="5">
        <v>170</v>
      </c>
    </row>
    <row r="481" spans="1:5" x14ac:dyDescent="0.35">
      <c r="A481" s="5" t="s">
        <v>717</v>
      </c>
      <c r="B481" s="5">
        <v>250</v>
      </c>
      <c r="C481" s="5">
        <v>315</v>
      </c>
      <c r="D481" s="5">
        <v>320</v>
      </c>
      <c r="E481" s="5">
        <v>190</v>
      </c>
    </row>
    <row r="482" spans="1:5" x14ac:dyDescent="0.35">
      <c r="A482" s="5" t="s">
        <v>717</v>
      </c>
      <c r="B482" s="5">
        <v>315</v>
      </c>
      <c r="C482" s="5">
        <v>400</v>
      </c>
      <c r="D482" s="5">
        <v>350</v>
      </c>
      <c r="E482" s="5">
        <v>210</v>
      </c>
    </row>
    <row r="483" spans="1:5" x14ac:dyDescent="0.35">
      <c r="A483" s="5" t="s">
        <v>717</v>
      </c>
      <c r="B483" s="5">
        <v>400</v>
      </c>
      <c r="C483" s="5">
        <v>500</v>
      </c>
      <c r="D483" s="5">
        <v>385</v>
      </c>
      <c r="E483" s="5">
        <v>230</v>
      </c>
    </row>
    <row r="484" spans="1:5" x14ac:dyDescent="0.35">
      <c r="A484" s="5" t="s">
        <v>717</v>
      </c>
      <c r="B484" s="5">
        <v>500</v>
      </c>
      <c r="C484" s="5">
        <v>630</v>
      </c>
      <c r="D484" s="5">
        <v>435</v>
      </c>
      <c r="E484" s="5">
        <v>260</v>
      </c>
    </row>
    <row r="485" spans="1:5" x14ac:dyDescent="0.35">
      <c r="A485" s="5" t="s">
        <v>717</v>
      </c>
      <c r="B485" s="5">
        <v>630</v>
      </c>
      <c r="C485" s="5">
        <v>800</v>
      </c>
      <c r="D485" s="5">
        <v>490</v>
      </c>
      <c r="E485" s="5">
        <v>290</v>
      </c>
    </row>
    <row r="486" spans="1:5" x14ac:dyDescent="0.35">
      <c r="A486" s="5" t="s">
        <v>717</v>
      </c>
      <c r="B486" s="5">
        <v>800</v>
      </c>
      <c r="C486" s="5">
        <v>1000</v>
      </c>
      <c r="D486" s="5">
        <v>550</v>
      </c>
      <c r="E486" s="5">
        <v>320</v>
      </c>
    </row>
    <row r="487" spans="1:5" x14ac:dyDescent="0.35">
      <c r="A487" s="5" t="s">
        <v>717</v>
      </c>
      <c r="B487" s="5">
        <v>1000</v>
      </c>
      <c r="C487" s="5">
        <v>1250</v>
      </c>
      <c r="D487" s="5">
        <v>610</v>
      </c>
      <c r="E487" s="5">
        <v>350</v>
      </c>
    </row>
    <row r="488" spans="1:5" x14ac:dyDescent="0.35">
      <c r="A488" s="5" t="s">
        <v>717</v>
      </c>
      <c r="B488" s="5">
        <v>1250</v>
      </c>
      <c r="C488" s="5">
        <v>1600</v>
      </c>
      <c r="D488" s="5">
        <v>700</v>
      </c>
      <c r="E488" s="5">
        <v>390</v>
      </c>
    </row>
    <row r="489" spans="1:5" x14ac:dyDescent="0.35">
      <c r="A489" s="5" t="s">
        <v>717</v>
      </c>
      <c r="B489" s="5">
        <v>1600</v>
      </c>
      <c r="C489" s="5">
        <v>2000</v>
      </c>
      <c r="D489" s="5">
        <v>800</v>
      </c>
      <c r="E489" s="5">
        <v>430</v>
      </c>
    </row>
    <row r="490" spans="1:5" x14ac:dyDescent="0.35">
      <c r="A490" s="5" t="s">
        <v>717</v>
      </c>
      <c r="B490" s="5">
        <v>2000</v>
      </c>
      <c r="C490" s="5">
        <v>2500</v>
      </c>
      <c r="D490" s="5">
        <v>920</v>
      </c>
      <c r="E490" s="5">
        <v>480</v>
      </c>
    </row>
    <row r="491" spans="1:5" x14ac:dyDescent="0.35">
      <c r="A491" s="5" t="s">
        <v>717</v>
      </c>
      <c r="B491" s="5">
        <v>2500</v>
      </c>
      <c r="C491" s="5">
        <v>3150</v>
      </c>
      <c r="D491" s="5">
        <v>1060</v>
      </c>
      <c r="E491" s="5">
        <v>520</v>
      </c>
    </row>
    <row r="492" spans="1:5" x14ac:dyDescent="0.35">
      <c r="A492" s="5" t="s">
        <v>15</v>
      </c>
      <c r="B492" s="5">
        <v>0</v>
      </c>
      <c r="C492" s="5">
        <v>3</v>
      </c>
      <c r="D492" s="5">
        <v>60</v>
      </c>
      <c r="E492" s="5">
        <v>20</v>
      </c>
    </row>
    <row r="493" spans="1:5" x14ac:dyDescent="0.35">
      <c r="A493" s="5" t="s">
        <v>15</v>
      </c>
      <c r="B493" s="5">
        <v>3</v>
      </c>
      <c r="C493" s="5">
        <v>6</v>
      </c>
      <c r="D493" s="5">
        <v>78</v>
      </c>
      <c r="E493" s="5">
        <v>30</v>
      </c>
    </row>
    <row r="494" spans="1:5" x14ac:dyDescent="0.35">
      <c r="A494" s="5" t="s">
        <v>15</v>
      </c>
      <c r="B494" s="5">
        <v>6</v>
      </c>
      <c r="C494" s="5">
        <v>10</v>
      </c>
      <c r="D494" s="5">
        <v>98</v>
      </c>
      <c r="E494" s="5">
        <v>40</v>
      </c>
    </row>
    <row r="495" spans="1:5" x14ac:dyDescent="0.35">
      <c r="A495" s="5" t="s">
        <v>15</v>
      </c>
      <c r="B495" s="5">
        <v>10</v>
      </c>
      <c r="C495" s="5">
        <v>18</v>
      </c>
      <c r="D495" s="5">
        <v>120</v>
      </c>
      <c r="E495" s="5">
        <v>50</v>
      </c>
    </row>
    <row r="496" spans="1:5" x14ac:dyDescent="0.35">
      <c r="A496" s="5" t="s">
        <v>15</v>
      </c>
      <c r="B496" s="5">
        <v>18</v>
      </c>
      <c r="C496" s="5">
        <v>30</v>
      </c>
      <c r="D496" s="5">
        <v>149</v>
      </c>
      <c r="E496" s="5">
        <v>65</v>
      </c>
    </row>
    <row r="497" spans="1:5" x14ac:dyDescent="0.35">
      <c r="A497" s="5" t="s">
        <v>15</v>
      </c>
      <c r="B497" s="5">
        <v>30</v>
      </c>
      <c r="C497" s="5">
        <v>50</v>
      </c>
      <c r="D497" s="5">
        <v>180</v>
      </c>
      <c r="E497" s="5">
        <v>80</v>
      </c>
    </row>
    <row r="498" spans="1:5" x14ac:dyDescent="0.35">
      <c r="A498" s="5" t="s">
        <v>15</v>
      </c>
      <c r="B498" s="5">
        <v>50</v>
      </c>
      <c r="C498" s="5">
        <v>80</v>
      </c>
      <c r="D498" s="5">
        <v>220</v>
      </c>
      <c r="E498" s="5">
        <v>100</v>
      </c>
    </row>
    <row r="499" spans="1:5" x14ac:dyDescent="0.35">
      <c r="A499" s="5" t="s">
        <v>15</v>
      </c>
      <c r="B499" s="5">
        <v>80</v>
      </c>
      <c r="C499" s="5">
        <v>120</v>
      </c>
      <c r="D499" s="5">
        <v>260</v>
      </c>
      <c r="E499" s="5">
        <v>120</v>
      </c>
    </row>
    <row r="500" spans="1:5" x14ac:dyDescent="0.35">
      <c r="A500" s="5" t="s">
        <v>15</v>
      </c>
      <c r="B500" s="5">
        <v>120</v>
      </c>
      <c r="C500" s="5">
        <v>180</v>
      </c>
      <c r="D500" s="5">
        <v>305</v>
      </c>
      <c r="E500" s="5">
        <v>145</v>
      </c>
    </row>
    <row r="501" spans="1:5" x14ac:dyDescent="0.35">
      <c r="A501" s="5" t="s">
        <v>15</v>
      </c>
      <c r="B501" s="5">
        <v>180</v>
      </c>
      <c r="C501" s="5">
        <v>250</v>
      </c>
      <c r="D501" s="5">
        <v>355</v>
      </c>
      <c r="E501" s="5">
        <v>170</v>
      </c>
    </row>
    <row r="502" spans="1:5" x14ac:dyDescent="0.35">
      <c r="A502" s="5" t="s">
        <v>15</v>
      </c>
      <c r="B502" s="5">
        <v>250</v>
      </c>
      <c r="C502" s="5">
        <v>315</v>
      </c>
      <c r="D502" s="5">
        <v>400</v>
      </c>
      <c r="E502" s="5">
        <v>190</v>
      </c>
    </row>
    <row r="503" spans="1:5" x14ac:dyDescent="0.35">
      <c r="A503" s="5" t="s">
        <v>15</v>
      </c>
      <c r="B503" s="5">
        <v>315</v>
      </c>
      <c r="C503" s="5">
        <v>400</v>
      </c>
      <c r="D503" s="5">
        <v>440</v>
      </c>
      <c r="E503" s="5">
        <v>210</v>
      </c>
    </row>
    <row r="504" spans="1:5" x14ac:dyDescent="0.35">
      <c r="A504" s="5" t="s">
        <v>15</v>
      </c>
      <c r="B504" s="5">
        <v>400</v>
      </c>
      <c r="C504" s="5">
        <v>500</v>
      </c>
      <c r="D504" s="5">
        <v>480</v>
      </c>
      <c r="E504" s="5">
        <v>230</v>
      </c>
    </row>
    <row r="505" spans="1:5" x14ac:dyDescent="0.35">
      <c r="A505" s="5" t="s">
        <v>15</v>
      </c>
      <c r="B505" s="5">
        <v>500</v>
      </c>
      <c r="C505" s="5">
        <v>630</v>
      </c>
      <c r="D505" s="5">
        <v>540</v>
      </c>
      <c r="E505" s="5">
        <v>260</v>
      </c>
    </row>
    <row r="506" spans="1:5" x14ac:dyDescent="0.35">
      <c r="A506" s="5" t="s">
        <v>15</v>
      </c>
      <c r="B506" s="5">
        <v>630</v>
      </c>
      <c r="C506" s="5">
        <v>800</v>
      </c>
      <c r="D506" s="5">
        <v>610</v>
      </c>
      <c r="E506" s="5">
        <v>290</v>
      </c>
    </row>
    <row r="507" spans="1:5" x14ac:dyDescent="0.35">
      <c r="A507" s="5" t="s">
        <v>15</v>
      </c>
      <c r="B507" s="5">
        <v>800</v>
      </c>
      <c r="C507" s="5">
        <v>1000</v>
      </c>
      <c r="D507" s="5">
        <v>680</v>
      </c>
      <c r="E507" s="5">
        <v>320</v>
      </c>
    </row>
    <row r="508" spans="1:5" x14ac:dyDescent="0.35">
      <c r="A508" s="5" t="s">
        <v>15</v>
      </c>
      <c r="B508" s="5">
        <v>1000</v>
      </c>
      <c r="C508" s="5">
        <v>1250</v>
      </c>
      <c r="D508" s="5">
        <v>770</v>
      </c>
      <c r="E508" s="5">
        <v>350</v>
      </c>
    </row>
    <row r="509" spans="1:5" x14ac:dyDescent="0.35">
      <c r="A509" s="5" t="s">
        <v>15</v>
      </c>
      <c r="B509" s="5">
        <v>1250</v>
      </c>
      <c r="C509" s="5">
        <v>1600</v>
      </c>
      <c r="D509" s="5">
        <v>890</v>
      </c>
      <c r="E509" s="5">
        <v>390</v>
      </c>
    </row>
    <row r="510" spans="1:5" x14ac:dyDescent="0.35">
      <c r="A510" s="5" t="s">
        <v>15</v>
      </c>
      <c r="B510" s="5">
        <v>1600</v>
      </c>
      <c r="C510" s="5">
        <v>2000</v>
      </c>
      <c r="D510" s="5">
        <v>1030</v>
      </c>
      <c r="E510" s="5">
        <v>430</v>
      </c>
    </row>
    <row r="511" spans="1:5" x14ac:dyDescent="0.35">
      <c r="A511" s="5" t="s">
        <v>15</v>
      </c>
      <c r="B511" s="5">
        <v>2000</v>
      </c>
      <c r="C511" s="5">
        <v>2500</v>
      </c>
      <c r="D511" s="5">
        <v>1180</v>
      </c>
      <c r="E511" s="5">
        <v>480</v>
      </c>
    </row>
    <row r="512" spans="1:5" x14ac:dyDescent="0.35">
      <c r="A512" s="5" t="s">
        <v>15</v>
      </c>
      <c r="B512" s="5">
        <v>2500</v>
      </c>
      <c r="C512" s="5">
        <v>3150</v>
      </c>
      <c r="D512" s="5">
        <v>1380</v>
      </c>
      <c r="E512" s="5">
        <v>520</v>
      </c>
    </row>
    <row r="513" spans="1:5" x14ac:dyDescent="0.35">
      <c r="A513" s="5" t="s">
        <v>725</v>
      </c>
      <c r="B513" s="5">
        <v>0</v>
      </c>
      <c r="C513" s="5">
        <v>3</v>
      </c>
      <c r="D513" s="5">
        <v>80</v>
      </c>
      <c r="E513" s="5">
        <v>20</v>
      </c>
    </row>
    <row r="514" spans="1:5" x14ac:dyDescent="0.35">
      <c r="A514" s="5" t="s">
        <v>725</v>
      </c>
      <c r="B514" s="5">
        <v>3</v>
      </c>
      <c r="C514" s="5">
        <v>6</v>
      </c>
      <c r="D514" s="5">
        <v>105</v>
      </c>
      <c r="E514" s="5">
        <v>30</v>
      </c>
    </row>
    <row r="515" spans="1:5" x14ac:dyDescent="0.35">
      <c r="A515" s="5" t="s">
        <v>725</v>
      </c>
      <c r="B515" s="5">
        <v>6</v>
      </c>
      <c r="C515" s="5">
        <v>10</v>
      </c>
      <c r="D515" s="5">
        <v>130</v>
      </c>
      <c r="E515" s="5">
        <v>40</v>
      </c>
    </row>
    <row r="516" spans="1:5" x14ac:dyDescent="0.35">
      <c r="A516" s="5" t="s">
        <v>725</v>
      </c>
      <c r="B516" s="5">
        <v>10</v>
      </c>
      <c r="C516" s="5">
        <v>18</v>
      </c>
      <c r="D516" s="5">
        <v>160</v>
      </c>
      <c r="E516" s="5">
        <v>50</v>
      </c>
    </row>
    <row r="517" spans="1:5" x14ac:dyDescent="0.35">
      <c r="A517" s="5" t="s">
        <v>725</v>
      </c>
      <c r="B517" s="5">
        <v>18</v>
      </c>
      <c r="C517" s="5">
        <v>30</v>
      </c>
      <c r="D517" s="5">
        <v>195</v>
      </c>
      <c r="E517" s="5">
        <v>65</v>
      </c>
    </row>
    <row r="518" spans="1:5" x14ac:dyDescent="0.35">
      <c r="A518" s="5" t="s">
        <v>725</v>
      </c>
      <c r="B518" s="5">
        <v>30</v>
      </c>
      <c r="C518" s="5">
        <v>50</v>
      </c>
      <c r="D518" s="5">
        <v>240</v>
      </c>
      <c r="E518" s="5">
        <v>80</v>
      </c>
    </row>
    <row r="519" spans="1:5" x14ac:dyDescent="0.35">
      <c r="A519" s="5" t="s">
        <v>725</v>
      </c>
      <c r="B519" s="5">
        <v>50</v>
      </c>
      <c r="C519" s="5">
        <v>80</v>
      </c>
      <c r="D519" s="5">
        <v>290</v>
      </c>
      <c r="E519" s="5">
        <v>100</v>
      </c>
    </row>
    <row r="520" spans="1:5" x14ac:dyDescent="0.35">
      <c r="A520" s="5" t="s">
        <v>725</v>
      </c>
      <c r="B520" s="5">
        <v>80</v>
      </c>
      <c r="C520" s="5">
        <v>120</v>
      </c>
      <c r="D520" s="5">
        <v>340</v>
      </c>
      <c r="E520" s="5">
        <v>120</v>
      </c>
    </row>
    <row r="521" spans="1:5" x14ac:dyDescent="0.35">
      <c r="A521" s="5" t="s">
        <v>725</v>
      </c>
      <c r="B521" s="5">
        <v>120</v>
      </c>
      <c r="C521" s="5">
        <v>180</v>
      </c>
      <c r="D521" s="5">
        <v>395</v>
      </c>
      <c r="E521" s="5">
        <v>145</v>
      </c>
    </row>
    <row r="522" spans="1:5" x14ac:dyDescent="0.35">
      <c r="A522" s="5" t="s">
        <v>725</v>
      </c>
      <c r="B522" s="5">
        <v>180</v>
      </c>
      <c r="C522" s="5">
        <v>250</v>
      </c>
      <c r="D522" s="5">
        <v>460</v>
      </c>
      <c r="E522" s="5">
        <v>170</v>
      </c>
    </row>
    <row r="523" spans="1:5" x14ac:dyDescent="0.35">
      <c r="A523" s="5" t="s">
        <v>725</v>
      </c>
      <c r="B523" s="5">
        <v>250</v>
      </c>
      <c r="C523" s="5">
        <v>315</v>
      </c>
      <c r="D523" s="5">
        <v>510</v>
      </c>
      <c r="E523" s="5">
        <v>190</v>
      </c>
    </row>
    <row r="524" spans="1:5" x14ac:dyDescent="0.35">
      <c r="A524" s="5" t="s">
        <v>725</v>
      </c>
      <c r="B524" s="5">
        <v>315</v>
      </c>
      <c r="C524" s="5">
        <v>400</v>
      </c>
      <c r="D524" s="5">
        <v>570</v>
      </c>
      <c r="E524" s="5">
        <v>210</v>
      </c>
    </row>
    <row r="525" spans="1:5" x14ac:dyDescent="0.35">
      <c r="A525" s="5" t="s">
        <v>725</v>
      </c>
      <c r="B525" s="5">
        <v>400</v>
      </c>
      <c r="C525" s="5">
        <v>500</v>
      </c>
      <c r="D525" s="5">
        <v>630</v>
      </c>
      <c r="E525" s="5">
        <v>230</v>
      </c>
    </row>
    <row r="526" spans="1:5" x14ac:dyDescent="0.35">
      <c r="A526" s="5" t="s">
        <v>725</v>
      </c>
      <c r="B526" s="5">
        <v>500</v>
      </c>
      <c r="C526" s="5">
        <v>630</v>
      </c>
      <c r="D526" s="5">
        <v>700</v>
      </c>
      <c r="E526" s="5">
        <v>260</v>
      </c>
    </row>
    <row r="527" spans="1:5" x14ac:dyDescent="0.35">
      <c r="A527" s="5" t="s">
        <v>725</v>
      </c>
      <c r="B527" s="5">
        <v>630</v>
      </c>
      <c r="C527" s="5">
        <v>800</v>
      </c>
      <c r="D527" s="5">
        <v>790</v>
      </c>
      <c r="E527" s="5">
        <v>290</v>
      </c>
    </row>
    <row r="528" spans="1:5" x14ac:dyDescent="0.35">
      <c r="A528" s="5" t="s">
        <v>725</v>
      </c>
      <c r="B528" s="5">
        <v>800</v>
      </c>
      <c r="C528" s="5">
        <v>1000</v>
      </c>
      <c r="D528" s="5">
        <v>880</v>
      </c>
      <c r="E528" s="5">
        <v>320</v>
      </c>
    </row>
    <row r="529" spans="1:5" x14ac:dyDescent="0.35">
      <c r="A529" s="5" t="s">
        <v>725</v>
      </c>
      <c r="B529" s="5">
        <v>1000</v>
      </c>
      <c r="C529" s="5">
        <v>1250</v>
      </c>
      <c r="D529" s="5">
        <v>1010</v>
      </c>
      <c r="E529" s="5">
        <v>350</v>
      </c>
    </row>
    <row r="530" spans="1:5" x14ac:dyDescent="0.35">
      <c r="A530" s="5" t="s">
        <v>725</v>
      </c>
      <c r="B530" s="5">
        <v>1250</v>
      </c>
      <c r="C530" s="5">
        <v>1600</v>
      </c>
      <c r="D530" s="5">
        <v>1170</v>
      </c>
      <c r="E530" s="5">
        <v>390</v>
      </c>
    </row>
    <row r="531" spans="1:5" x14ac:dyDescent="0.35">
      <c r="A531" s="5" t="s">
        <v>725</v>
      </c>
      <c r="B531" s="5">
        <v>1600</v>
      </c>
      <c r="C531" s="5">
        <v>2000</v>
      </c>
      <c r="D531" s="5">
        <v>1350</v>
      </c>
      <c r="E531" s="5">
        <v>430</v>
      </c>
    </row>
    <row r="532" spans="1:5" x14ac:dyDescent="0.35">
      <c r="A532" s="5" t="s">
        <v>725</v>
      </c>
      <c r="B532" s="5">
        <v>2000</v>
      </c>
      <c r="C532" s="5">
        <v>2500</v>
      </c>
      <c r="D532" s="5">
        <v>1580</v>
      </c>
      <c r="E532" s="5">
        <v>480</v>
      </c>
    </row>
    <row r="533" spans="1:5" x14ac:dyDescent="0.35">
      <c r="A533" s="5" t="s">
        <v>725</v>
      </c>
      <c r="B533" s="5">
        <v>2500</v>
      </c>
      <c r="C533" s="5">
        <v>3150</v>
      </c>
      <c r="D533" s="5">
        <v>1870</v>
      </c>
      <c r="E533" s="5">
        <v>520</v>
      </c>
    </row>
    <row r="534" spans="1:5" x14ac:dyDescent="0.35">
      <c r="A534" s="5" t="s">
        <v>879</v>
      </c>
      <c r="B534" s="5">
        <v>0</v>
      </c>
      <c r="C534" s="5">
        <v>3</v>
      </c>
      <c r="D534" s="5">
        <v>120</v>
      </c>
      <c r="E534" s="5">
        <v>20</v>
      </c>
    </row>
    <row r="535" spans="1:5" x14ac:dyDescent="0.35">
      <c r="A535" s="5" t="s">
        <v>879</v>
      </c>
      <c r="B535" s="5">
        <v>3</v>
      </c>
      <c r="C535" s="5">
        <v>6</v>
      </c>
      <c r="D535" s="5">
        <v>150</v>
      </c>
      <c r="E535" s="5">
        <v>30</v>
      </c>
    </row>
    <row r="536" spans="1:5" x14ac:dyDescent="0.35">
      <c r="A536" s="5" t="s">
        <v>879</v>
      </c>
      <c r="B536" s="5">
        <v>6</v>
      </c>
      <c r="C536" s="5">
        <v>10</v>
      </c>
      <c r="D536" s="5">
        <v>190</v>
      </c>
      <c r="E536" s="5">
        <v>40</v>
      </c>
    </row>
    <row r="537" spans="1:5" x14ac:dyDescent="0.35">
      <c r="A537" s="5" t="s">
        <v>879</v>
      </c>
      <c r="B537" s="5">
        <v>10</v>
      </c>
      <c r="C537" s="5">
        <v>18</v>
      </c>
      <c r="D537" s="5">
        <v>230</v>
      </c>
      <c r="E537" s="5">
        <v>50</v>
      </c>
    </row>
    <row r="538" spans="1:5" x14ac:dyDescent="0.35">
      <c r="A538" s="5" t="s">
        <v>879</v>
      </c>
      <c r="B538" s="5">
        <v>18</v>
      </c>
      <c r="C538" s="5">
        <v>30</v>
      </c>
      <c r="D538" s="5">
        <v>275</v>
      </c>
      <c r="E538" s="5">
        <v>65</v>
      </c>
    </row>
    <row r="539" spans="1:5" x14ac:dyDescent="0.35">
      <c r="A539" s="5" t="s">
        <v>879</v>
      </c>
      <c r="B539" s="5">
        <v>30</v>
      </c>
      <c r="C539" s="5">
        <v>50</v>
      </c>
      <c r="D539" s="5">
        <v>330</v>
      </c>
      <c r="E539" s="5">
        <v>80</v>
      </c>
    </row>
    <row r="540" spans="1:5" x14ac:dyDescent="0.35">
      <c r="A540" s="5" t="s">
        <v>879</v>
      </c>
      <c r="B540" s="5">
        <v>50</v>
      </c>
      <c r="C540" s="5">
        <v>80</v>
      </c>
      <c r="D540" s="5">
        <v>400</v>
      </c>
      <c r="E540" s="5">
        <v>100</v>
      </c>
    </row>
    <row r="541" spans="1:5" x14ac:dyDescent="0.35">
      <c r="A541" s="5" t="s">
        <v>879</v>
      </c>
      <c r="B541" s="5">
        <v>80</v>
      </c>
      <c r="C541" s="5">
        <v>120</v>
      </c>
      <c r="D541" s="5">
        <v>470</v>
      </c>
      <c r="E541" s="5">
        <v>120</v>
      </c>
    </row>
    <row r="542" spans="1:5" x14ac:dyDescent="0.35">
      <c r="A542" s="5" t="s">
        <v>879</v>
      </c>
      <c r="B542" s="5">
        <v>120</v>
      </c>
      <c r="C542" s="5">
        <v>180</v>
      </c>
      <c r="D542" s="5">
        <v>545</v>
      </c>
      <c r="E542" s="5">
        <v>145</v>
      </c>
    </row>
    <row r="543" spans="1:5" x14ac:dyDescent="0.35">
      <c r="A543" s="5" t="s">
        <v>879</v>
      </c>
      <c r="B543" s="5">
        <v>180</v>
      </c>
      <c r="C543" s="5">
        <v>250</v>
      </c>
      <c r="D543" s="5">
        <v>630</v>
      </c>
      <c r="E543" s="5">
        <v>170</v>
      </c>
    </row>
    <row r="544" spans="1:5" x14ac:dyDescent="0.35">
      <c r="A544" s="5" t="s">
        <v>879</v>
      </c>
      <c r="B544" s="5">
        <v>250</v>
      </c>
      <c r="C544" s="5">
        <v>315</v>
      </c>
      <c r="D544" s="5">
        <v>710</v>
      </c>
      <c r="E544" s="5">
        <v>190</v>
      </c>
    </row>
    <row r="545" spans="1:5" x14ac:dyDescent="0.35">
      <c r="A545" s="5" t="s">
        <v>879</v>
      </c>
      <c r="B545" s="5">
        <v>315</v>
      </c>
      <c r="C545" s="5">
        <v>400</v>
      </c>
      <c r="D545" s="5">
        <v>780</v>
      </c>
      <c r="E545" s="5">
        <v>210</v>
      </c>
    </row>
    <row r="546" spans="1:5" x14ac:dyDescent="0.35">
      <c r="A546" s="5" t="s">
        <v>879</v>
      </c>
      <c r="B546" s="5">
        <v>400</v>
      </c>
      <c r="C546" s="5">
        <v>500</v>
      </c>
      <c r="D546" s="5">
        <v>860</v>
      </c>
      <c r="E546" s="5">
        <v>230</v>
      </c>
    </row>
    <row r="547" spans="1:5" x14ac:dyDescent="0.35">
      <c r="A547" s="5" t="s">
        <v>879</v>
      </c>
      <c r="B547" s="5">
        <v>500</v>
      </c>
      <c r="C547" s="5">
        <v>630</v>
      </c>
      <c r="D547" s="5">
        <v>960</v>
      </c>
      <c r="E547" s="5">
        <v>260</v>
      </c>
    </row>
    <row r="548" spans="1:5" x14ac:dyDescent="0.35">
      <c r="A548" s="5" t="s">
        <v>879</v>
      </c>
      <c r="B548" s="5">
        <v>630</v>
      </c>
      <c r="C548" s="5">
        <v>800</v>
      </c>
      <c r="D548" s="5">
        <v>1090</v>
      </c>
      <c r="E548" s="5">
        <v>290</v>
      </c>
    </row>
    <row r="549" spans="1:5" x14ac:dyDescent="0.35">
      <c r="A549" s="5" t="s">
        <v>879</v>
      </c>
      <c r="B549" s="5">
        <v>800</v>
      </c>
      <c r="C549" s="5">
        <v>1000</v>
      </c>
      <c r="D549" s="5">
        <v>1220</v>
      </c>
      <c r="E549" s="5">
        <v>320</v>
      </c>
    </row>
    <row r="550" spans="1:5" x14ac:dyDescent="0.35">
      <c r="A550" s="5" t="s">
        <v>879</v>
      </c>
      <c r="B550" s="5">
        <v>1000</v>
      </c>
      <c r="C550" s="5">
        <v>1250</v>
      </c>
      <c r="D550" s="5">
        <v>1400</v>
      </c>
      <c r="E550" s="5">
        <v>350</v>
      </c>
    </row>
    <row r="551" spans="1:5" x14ac:dyDescent="0.35">
      <c r="A551" s="5" t="s">
        <v>879</v>
      </c>
      <c r="B551" s="5">
        <v>1250</v>
      </c>
      <c r="C551" s="5">
        <v>1600</v>
      </c>
      <c r="D551" s="5">
        <v>1640</v>
      </c>
      <c r="E551" s="5">
        <v>390</v>
      </c>
    </row>
    <row r="552" spans="1:5" x14ac:dyDescent="0.35">
      <c r="A552" s="5" t="s">
        <v>879</v>
      </c>
      <c r="B552" s="5">
        <v>1600</v>
      </c>
      <c r="C552" s="5">
        <v>2000</v>
      </c>
      <c r="D552" s="5">
        <v>1930</v>
      </c>
      <c r="E552" s="5">
        <v>430</v>
      </c>
    </row>
    <row r="553" spans="1:5" x14ac:dyDescent="0.35">
      <c r="A553" s="5" t="s">
        <v>879</v>
      </c>
      <c r="B553" s="5">
        <v>2000</v>
      </c>
      <c r="C553" s="5">
        <v>2500</v>
      </c>
      <c r="D553" s="5">
        <v>2230</v>
      </c>
      <c r="E553" s="5">
        <v>480</v>
      </c>
    </row>
    <row r="554" spans="1:5" x14ac:dyDescent="0.35">
      <c r="A554" s="5" t="s">
        <v>879</v>
      </c>
      <c r="B554" s="5">
        <v>2500</v>
      </c>
      <c r="C554" s="5">
        <v>3150</v>
      </c>
      <c r="D554" s="5">
        <v>2620</v>
      </c>
      <c r="E554" s="5">
        <v>520</v>
      </c>
    </row>
    <row r="555" spans="1:5" x14ac:dyDescent="0.35">
      <c r="A555" s="5" t="s">
        <v>880</v>
      </c>
      <c r="B555" s="5">
        <v>0</v>
      </c>
      <c r="C555" s="5">
        <v>3</v>
      </c>
      <c r="D555" s="5">
        <v>160</v>
      </c>
      <c r="E555" s="5">
        <v>20</v>
      </c>
    </row>
    <row r="556" spans="1:5" x14ac:dyDescent="0.35">
      <c r="A556" s="5" t="s">
        <v>880</v>
      </c>
      <c r="B556" s="5">
        <v>3</v>
      </c>
      <c r="C556" s="5">
        <v>6</v>
      </c>
      <c r="D556" s="5">
        <v>210</v>
      </c>
      <c r="E556" s="5">
        <v>30</v>
      </c>
    </row>
    <row r="557" spans="1:5" x14ac:dyDescent="0.35">
      <c r="A557" s="5" t="s">
        <v>880</v>
      </c>
      <c r="B557" s="5">
        <v>6</v>
      </c>
      <c r="C557" s="5">
        <v>10</v>
      </c>
      <c r="D557" s="5">
        <v>260</v>
      </c>
      <c r="E557" s="5">
        <v>40</v>
      </c>
    </row>
    <row r="558" spans="1:5" x14ac:dyDescent="0.35">
      <c r="A558" s="5" t="s">
        <v>880</v>
      </c>
      <c r="B558" s="5">
        <v>10</v>
      </c>
      <c r="C558" s="5">
        <v>18</v>
      </c>
      <c r="D558" s="5">
        <v>320</v>
      </c>
      <c r="E558" s="5">
        <v>50</v>
      </c>
    </row>
    <row r="559" spans="1:5" x14ac:dyDescent="0.35">
      <c r="A559" s="5" t="s">
        <v>880</v>
      </c>
      <c r="B559" s="5">
        <v>18</v>
      </c>
      <c r="C559" s="5">
        <v>30</v>
      </c>
      <c r="D559" s="5">
        <v>395</v>
      </c>
      <c r="E559" s="5">
        <v>65</v>
      </c>
    </row>
    <row r="560" spans="1:5" x14ac:dyDescent="0.35">
      <c r="A560" s="5" t="s">
        <v>880</v>
      </c>
      <c r="B560" s="5">
        <v>30</v>
      </c>
      <c r="C560" s="5">
        <v>50</v>
      </c>
      <c r="D560" s="5">
        <v>470</v>
      </c>
      <c r="E560" s="5">
        <v>80</v>
      </c>
    </row>
    <row r="561" spans="1:5" x14ac:dyDescent="0.35">
      <c r="A561" s="5" t="s">
        <v>880</v>
      </c>
      <c r="B561" s="5">
        <v>50</v>
      </c>
      <c r="C561" s="5">
        <v>80</v>
      </c>
      <c r="D561" s="5">
        <v>560</v>
      </c>
      <c r="E561" s="5">
        <v>100</v>
      </c>
    </row>
    <row r="562" spans="1:5" x14ac:dyDescent="0.35">
      <c r="A562" s="5" t="s">
        <v>880</v>
      </c>
      <c r="B562" s="5">
        <v>80</v>
      </c>
      <c r="C562" s="5">
        <v>120</v>
      </c>
      <c r="D562" s="5">
        <v>660</v>
      </c>
      <c r="E562" s="5">
        <v>120</v>
      </c>
    </row>
    <row r="563" spans="1:5" x14ac:dyDescent="0.35">
      <c r="A563" s="5" t="s">
        <v>880</v>
      </c>
      <c r="B563" s="5">
        <v>120</v>
      </c>
      <c r="C563" s="5">
        <v>180</v>
      </c>
      <c r="D563" s="5">
        <v>775</v>
      </c>
      <c r="E563" s="5">
        <v>145</v>
      </c>
    </row>
    <row r="564" spans="1:5" x14ac:dyDescent="0.35">
      <c r="A564" s="5" t="s">
        <v>880</v>
      </c>
      <c r="B564" s="5">
        <v>180</v>
      </c>
      <c r="C564" s="5">
        <v>250</v>
      </c>
      <c r="D564" s="5">
        <v>890</v>
      </c>
      <c r="E564" s="5">
        <v>170</v>
      </c>
    </row>
    <row r="565" spans="1:5" x14ac:dyDescent="0.35">
      <c r="A565" s="5" t="s">
        <v>880</v>
      </c>
      <c r="B565" s="5">
        <v>250</v>
      </c>
      <c r="C565" s="5">
        <v>315</v>
      </c>
      <c r="D565" s="5">
        <v>1000</v>
      </c>
      <c r="E565" s="5">
        <v>190</v>
      </c>
    </row>
    <row r="566" spans="1:5" x14ac:dyDescent="0.35">
      <c r="A566" s="5" t="s">
        <v>880</v>
      </c>
      <c r="B566" s="5">
        <v>315</v>
      </c>
      <c r="C566" s="5">
        <v>400</v>
      </c>
      <c r="D566" s="5">
        <v>1100</v>
      </c>
      <c r="E566" s="5">
        <v>210</v>
      </c>
    </row>
    <row r="567" spans="1:5" x14ac:dyDescent="0.35">
      <c r="A567" s="5" t="s">
        <v>880</v>
      </c>
      <c r="B567" s="5">
        <v>400</v>
      </c>
      <c r="C567" s="5">
        <v>500</v>
      </c>
      <c r="D567" s="5">
        <v>1200</v>
      </c>
      <c r="E567" s="5">
        <v>230</v>
      </c>
    </row>
    <row r="568" spans="1:5" x14ac:dyDescent="0.35">
      <c r="A568" s="5" t="s">
        <v>880</v>
      </c>
      <c r="B568" s="5">
        <v>500</v>
      </c>
      <c r="C568" s="5">
        <v>630</v>
      </c>
      <c r="D568" s="5">
        <v>1360</v>
      </c>
      <c r="E568" s="5">
        <v>260</v>
      </c>
    </row>
    <row r="569" spans="1:5" x14ac:dyDescent="0.35">
      <c r="A569" s="5" t="s">
        <v>880</v>
      </c>
      <c r="B569" s="5">
        <v>630</v>
      </c>
      <c r="C569" s="5">
        <v>800</v>
      </c>
      <c r="D569" s="5">
        <v>1540</v>
      </c>
      <c r="E569" s="5">
        <v>290</v>
      </c>
    </row>
    <row r="570" spans="1:5" x14ac:dyDescent="0.35">
      <c r="A570" s="5" t="s">
        <v>880</v>
      </c>
      <c r="B570" s="5">
        <v>800</v>
      </c>
      <c r="C570" s="5">
        <v>1000</v>
      </c>
      <c r="D570" s="5">
        <v>1720</v>
      </c>
      <c r="E570" s="5">
        <v>320</v>
      </c>
    </row>
    <row r="571" spans="1:5" x14ac:dyDescent="0.35">
      <c r="A571" s="5" t="s">
        <v>880</v>
      </c>
      <c r="B571" s="5">
        <v>1000</v>
      </c>
      <c r="C571" s="5">
        <v>1250</v>
      </c>
      <c r="D571" s="5">
        <v>2000</v>
      </c>
      <c r="E571" s="5">
        <v>350</v>
      </c>
    </row>
    <row r="572" spans="1:5" x14ac:dyDescent="0.35">
      <c r="A572" s="5" t="s">
        <v>880</v>
      </c>
      <c r="B572" s="5">
        <v>1250</v>
      </c>
      <c r="C572" s="5">
        <v>1600</v>
      </c>
      <c r="D572" s="5">
        <v>2340</v>
      </c>
      <c r="E572" s="5">
        <v>390</v>
      </c>
    </row>
    <row r="573" spans="1:5" x14ac:dyDescent="0.35">
      <c r="A573" s="5" t="s">
        <v>880</v>
      </c>
      <c r="B573" s="5">
        <v>1600</v>
      </c>
      <c r="C573" s="5">
        <v>2000</v>
      </c>
      <c r="D573" s="5">
        <v>2730</v>
      </c>
      <c r="E573" s="5">
        <v>430</v>
      </c>
    </row>
    <row r="574" spans="1:5" x14ac:dyDescent="0.35">
      <c r="A574" s="5" t="s">
        <v>880</v>
      </c>
      <c r="B574" s="5">
        <v>2000</v>
      </c>
      <c r="C574" s="5">
        <v>2500</v>
      </c>
      <c r="D574" s="5">
        <v>3280</v>
      </c>
      <c r="E574" s="5">
        <v>480</v>
      </c>
    </row>
    <row r="575" spans="1:5" x14ac:dyDescent="0.35">
      <c r="A575" s="5" t="s">
        <v>880</v>
      </c>
      <c r="B575" s="5">
        <v>2500</v>
      </c>
      <c r="C575" s="5">
        <v>3150</v>
      </c>
      <c r="D575" s="5">
        <v>3820</v>
      </c>
      <c r="E575" s="5">
        <v>520</v>
      </c>
    </row>
    <row r="576" spans="1:5" x14ac:dyDescent="0.35">
      <c r="A576" s="5" t="s">
        <v>881</v>
      </c>
      <c r="B576" s="5">
        <v>0</v>
      </c>
      <c r="C576" s="5">
        <v>3</v>
      </c>
      <c r="D576" s="5">
        <v>18</v>
      </c>
      <c r="E576" s="5">
        <v>14</v>
      </c>
    </row>
    <row r="577" spans="1:5" x14ac:dyDescent="0.35">
      <c r="A577" s="5" t="s">
        <v>881</v>
      </c>
      <c r="B577" s="5">
        <v>3</v>
      </c>
      <c r="C577" s="5">
        <v>6</v>
      </c>
      <c r="D577" s="5">
        <v>25</v>
      </c>
      <c r="E577" s="5">
        <v>20</v>
      </c>
    </row>
    <row r="578" spans="1:5" x14ac:dyDescent="0.35">
      <c r="A578" s="5" t="s">
        <v>881</v>
      </c>
      <c r="B578" s="5">
        <v>6</v>
      </c>
      <c r="C578" s="5">
        <v>10</v>
      </c>
      <c r="D578" s="5">
        <v>31</v>
      </c>
      <c r="E578" s="5">
        <v>25</v>
      </c>
    </row>
    <row r="579" spans="1:5" x14ac:dyDescent="0.35">
      <c r="A579" s="5" t="s">
        <v>881</v>
      </c>
      <c r="B579" s="5">
        <v>10</v>
      </c>
      <c r="C579" s="5">
        <v>18</v>
      </c>
      <c r="D579" s="5">
        <v>40</v>
      </c>
      <c r="E579" s="5">
        <v>32</v>
      </c>
    </row>
    <row r="580" spans="1:5" x14ac:dyDescent="0.35">
      <c r="A580" s="5" t="s">
        <v>881</v>
      </c>
      <c r="B580" s="5">
        <v>18</v>
      </c>
      <c r="C580" s="5">
        <v>30</v>
      </c>
      <c r="D580" s="5">
        <v>49</v>
      </c>
      <c r="E580" s="5">
        <v>40</v>
      </c>
    </row>
    <row r="581" spans="1:5" x14ac:dyDescent="0.35">
      <c r="A581" s="5" t="s">
        <v>881</v>
      </c>
      <c r="B581" s="5">
        <v>30</v>
      </c>
      <c r="C581" s="5">
        <v>50</v>
      </c>
      <c r="D581" s="5">
        <v>61</v>
      </c>
      <c r="E581" s="5">
        <v>50</v>
      </c>
    </row>
    <row r="582" spans="1:5" x14ac:dyDescent="0.35">
      <c r="A582" s="5" t="s">
        <v>881</v>
      </c>
      <c r="B582" s="5">
        <v>50</v>
      </c>
      <c r="C582" s="5">
        <v>80</v>
      </c>
      <c r="D582" s="5">
        <v>73</v>
      </c>
      <c r="E582" s="5">
        <v>60</v>
      </c>
    </row>
    <row r="583" spans="1:5" x14ac:dyDescent="0.35">
      <c r="A583" s="5" t="s">
        <v>881</v>
      </c>
      <c r="B583" s="5">
        <v>80</v>
      </c>
      <c r="C583" s="5">
        <v>120</v>
      </c>
      <c r="D583" s="5">
        <v>87</v>
      </c>
      <c r="E583" s="5">
        <v>72</v>
      </c>
    </row>
    <row r="584" spans="1:5" x14ac:dyDescent="0.35">
      <c r="A584" s="5" t="s">
        <v>881</v>
      </c>
      <c r="B584" s="5">
        <v>120</v>
      </c>
      <c r="C584" s="5">
        <v>180</v>
      </c>
      <c r="D584" s="5">
        <v>103</v>
      </c>
      <c r="E584" s="5">
        <v>85</v>
      </c>
    </row>
    <row r="585" spans="1:5" x14ac:dyDescent="0.35">
      <c r="A585" s="5" t="s">
        <v>881</v>
      </c>
      <c r="B585" s="5">
        <v>180</v>
      </c>
      <c r="C585" s="5">
        <v>250</v>
      </c>
      <c r="D585" s="5">
        <v>120</v>
      </c>
      <c r="E585" s="5">
        <v>100</v>
      </c>
    </row>
    <row r="586" spans="1:5" x14ac:dyDescent="0.35">
      <c r="A586" s="5" t="s">
        <v>881</v>
      </c>
      <c r="B586" s="5">
        <v>250</v>
      </c>
      <c r="C586" s="5">
        <v>315</v>
      </c>
      <c r="D586" s="5">
        <v>133</v>
      </c>
      <c r="E586" s="5">
        <v>110</v>
      </c>
    </row>
    <row r="587" spans="1:5" x14ac:dyDescent="0.35">
      <c r="A587" s="5" t="s">
        <v>881</v>
      </c>
      <c r="B587" s="5">
        <v>315</v>
      </c>
      <c r="C587" s="5">
        <v>400</v>
      </c>
      <c r="D587" s="5">
        <v>150</v>
      </c>
      <c r="E587" s="5">
        <v>125</v>
      </c>
    </row>
    <row r="588" spans="1:5" x14ac:dyDescent="0.35">
      <c r="A588" s="5" t="s">
        <v>881</v>
      </c>
      <c r="B588" s="5">
        <v>400</v>
      </c>
      <c r="C588" s="5">
        <v>500</v>
      </c>
      <c r="D588" s="5">
        <v>162</v>
      </c>
      <c r="E588" s="5">
        <v>135</v>
      </c>
    </row>
    <row r="589" spans="1:5" x14ac:dyDescent="0.35">
      <c r="A589" s="5" t="s">
        <v>882</v>
      </c>
      <c r="B589" s="5">
        <v>0</v>
      </c>
      <c r="C589" s="5">
        <v>3</v>
      </c>
      <c r="D589" s="5">
        <v>20</v>
      </c>
      <c r="E589" s="5">
        <v>14</v>
      </c>
    </row>
    <row r="590" spans="1:5" x14ac:dyDescent="0.35">
      <c r="A590" s="5" t="s">
        <v>882</v>
      </c>
      <c r="B590" s="5">
        <v>3</v>
      </c>
      <c r="C590" s="5">
        <v>6</v>
      </c>
      <c r="D590" s="5">
        <v>28</v>
      </c>
      <c r="E590" s="5">
        <v>20</v>
      </c>
    </row>
    <row r="591" spans="1:5" x14ac:dyDescent="0.35">
      <c r="A591" s="5" t="s">
        <v>882</v>
      </c>
      <c r="B591" s="5">
        <v>6</v>
      </c>
      <c r="C591" s="5">
        <v>10</v>
      </c>
      <c r="D591" s="5">
        <v>34</v>
      </c>
      <c r="E591" s="5">
        <v>25</v>
      </c>
    </row>
    <row r="592" spans="1:5" x14ac:dyDescent="0.35">
      <c r="A592" s="5" t="s">
        <v>882</v>
      </c>
      <c r="B592" s="5">
        <v>10</v>
      </c>
      <c r="C592" s="5">
        <v>18</v>
      </c>
      <c r="D592" s="5">
        <v>43</v>
      </c>
      <c r="E592" s="5">
        <v>32</v>
      </c>
    </row>
    <row r="593" spans="1:5" x14ac:dyDescent="0.35">
      <c r="A593" s="5" t="s">
        <v>882</v>
      </c>
      <c r="B593" s="5">
        <v>18</v>
      </c>
      <c r="C593" s="5">
        <v>30</v>
      </c>
      <c r="D593" s="5">
        <v>53</v>
      </c>
      <c r="E593" s="5">
        <v>40</v>
      </c>
    </row>
    <row r="594" spans="1:5" x14ac:dyDescent="0.35">
      <c r="A594" s="5" t="s">
        <v>882</v>
      </c>
      <c r="B594" s="5">
        <v>30</v>
      </c>
      <c r="C594" s="5">
        <v>50</v>
      </c>
      <c r="D594" s="5">
        <v>66</v>
      </c>
      <c r="E594" s="5">
        <v>50</v>
      </c>
    </row>
    <row r="595" spans="1:5" x14ac:dyDescent="0.35">
      <c r="A595" s="5" t="s">
        <v>882</v>
      </c>
      <c r="B595" s="5">
        <v>50</v>
      </c>
      <c r="C595" s="5">
        <v>80</v>
      </c>
      <c r="D595" s="5">
        <v>79</v>
      </c>
      <c r="E595" s="5">
        <v>60</v>
      </c>
    </row>
    <row r="596" spans="1:5" x14ac:dyDescent="0.35">
      <c r="A596" s="5" t="s">
        <v>882</v>
      </c>
      <c r="B596" s="5">
        <v>80</v>
      </c>
      <c r="C596" s="5">
        <v>120</v>
      </c>
      <c r="D596" s="5">
        <v>94</v>
      </c>
      <c r="E596" s="5">
        <v>72</v>
      </c>
    </row>
    <row r="597" spans="1:5" x14ac:dyDescent="0.35">
      <c r="A597" s="5" t="s">
        <v>882</v>
      </c>
      <c r="B597" s="5">
        <v>120</v>
      </c>
      <c r="C597" s="5">
        <v>180</v>
      </c>
      <c r="D597" s="5">
        <v>110</v>
      </c>
      <c r="E597" s="5">
        <v>85</v>
      </c>
    </row>
    <row r="598" spans="1:5" x14ac:dyDescent="0.35">
      <c r="A598" s="5" t="s">
        <v>882</v>
      </c>
      <c r="B598" s="5">
        <v>180</v>
      </c>
      <c r="C598" s="5">
        <v>250</v>
      </c>
      <c r="D598" s="5">
        <v>129</v>
      </c>
      <c r="E598" s="5">
        <v>100</v>
      </c>
    </row>
    <row r="599" spans="1:5" x14ac:dyDescent="0.35">
      <c r="A599" s="5" t="s">
        <v>882</v>
      </c>
      <c r="B599" s="5">
        <v>250</v>
      </c>
      <c r="C599" s="5">
        <v>315</v>
      </c>
      <c r="D599" s="5">
        <v>142</v>
      </c>
      <c r="E599" s="5">
        <v>110</v>
      </c>
    </row>
    <row r="600" spans="1:5" x14ac:dyDescent="0.35">
      <c r="A600" s="5" t="s">
        <v>882</v>
      </c>
      <c r="B600" s="5">
        <v>315</v>
      </c>
      <c r="C600" s="5">
        <v>400</v>
      </c>
      <c r="D600" s="5">
        <v>161</v>
      </c>
      <c r="E600" s="5">
        <v>125</v>
      </c>
    </row>
    <row r="601" spans="1:5" x14ac:dyDescent="0.35">
      <c r="A601" s="5" t="s">
        <v>882</v>
      </c>
      <c r="B601" s="5">
        <v>400</v>
      </c>
      <c r="C601" s="5">
        <v>500</v>
      </c>
      <c r="D601" s="5">
        <v>175</v>
      </c>
      <c r="E601" s="5">
        <v>135</v>
      </c>
    </row>
    <row r="602" spans="1:5" x14ac:dyDescent="0.35">
      <c r="A602" s="5" t="s">
        <v>882</v>
      </c>
      <c r="B602" s="5">
        <v>500</v>
      </c>
      <c r="C602" s="5">
        <v>630</v>
      </c>
      <c r="D602" s="5">
        <v>189</v>
      </c>
      <c r="E602" s="5">
        <v>145</v>
      </c>
    </row>
    <row r="603" spans="1:5" x14ac:dyDescent="0.35">
      <c r="A603" s="5" t="s">
        <v>882</v>
      </c>
      <c r="B603" s="5">
        <v>630</v>
      </c>
      <c r="C603" s="5">
        <v>800</v>
      </c>
      <c r="D603" s="5">
        <v>210</v>
      </c>
      <c r="E603" s="5">
        <v>160</v>
      </c>
    </row>
    <row r="604" spans="1:5" x14ac:dyDescent="0.35">
      <c r="A604" s="5" t="s">
        <v>882</v>
      </c>
      <c r="B604" s="5">
        <v>800</v>
      </c>
      <c r="C604" s="5">
        <v>1000</v>
      </c>
      <c r="D604" s="5">
        <v>226</v>
      </c>
      <c r="E604" s="5">
        <v>170</v>
      </c>
    </row>
    <row r="605" spans="1:5" x14ac:dyDescent="0.35">
      <c r="A605" s="5" t="s">
        <v>882</v>
      </c>
      <c r="B605" s="5">
        <v>1000</v>
      </c>
      <c r="C605" s="5">
        <v>1250</v>
      </c>
      <c r="D605" s="5">
        <v>261</v>
      </c>
      <c r="E605" s="5">
        <v>195</v>
      </c>
    </row>
    <row r="606" spans="1:5" x14ac:dyDescent="0.35">
      <c r="A606" s="5" t="s">
        <v>882</v>
      </c>
      <c r="B606" s="5">
        <v>1250</v>
      </c>
      <c r="C606" s="5">
        <v>1600</v>
      </c>
      <c r="D606" s="5">
        <v>298</v>
      </c>
      <c r="E606" s="5">
        <v>220</v>
      </c>
    </row>
    <row r="607" spans="1:5" x14ac:dyDescent="0.35">
      <c r="A607" s="5" t="s">
        <v>882</v>
      </c>
      <c r="B607" s="5">
        <v>1600</v>
      </c>
      <c r="C607" s="5">
        <v>2000</v>
      </c>
      <c r="D607" s="5">
        <v>332</v>
      </c>
      <c r="E607" s="5">
        <v>240</v>
      </c>
    </row>
    <row r="608" spans="1:5" x14ac:dyDescent="0.35">
      <c r="A608" s="5" t="s">
        <v>882</v>
      </c>
      <c r="B608" s="5">
        <v>2000</v>
      </c>
      <c r="C608" s="5">
        <v>2500</v>
      </c>
      <c r="D608" s="5">
        <v>370</v>
      </c>
      <c r="E608" s="5">
        <v>260</v>
      </c>
    </row>
    <row r="609" spans="1:5" x14ac:dyDescent="0.35">
      <c r="A609" s="5" t="s">
        <v>882</v>
      </c>
      <c r="B609" s="5">
        <v>2500</v>
      </c>
      <c r="C609" s="5">
        <v>3150</v>
      </c>
      <c r="D609" s="5">
        <v>425</v>
      </c>
      <c r="E609" s="5">
        <v>290</v>
      </c>
    </row>
    <row r="610" spans="1:5" x14ac:dyDescent="0.35">
      <c r="A610" s="5" t="s">
        <v>883</v>
      </c>
      <c r="B610" s="5">
        <v>0</v>
      </c>
      <c r="C610" s="5">
        <v>3</v>
      </c>
      <c r="D610" s="5">
        <v>24</v>
      </c>
      <c r="E610" s="5">
        <v>14</v>
      </c>
    </row>
    <row r="611" spans="1:5" x14ac:dyDescent="0.35">
      <c r="A611" s="5" t="s">
        <v>883</v>
      </c>
      <c r="B611" s="5">
        <v>3</v>
      </c>
      <c r="C611" s="5">
        <v>6</v>
      </c>
      <c r="D611" s="5">
        <v>32</v>
      </c>
      <c r="E611" s="5">
        <v>20</v>
      </c>
    </row>
    <row r="612" spans="1:5" x14ac:dyDescent="0.35">
      <c r="A612" s="5" t="s">
        <v>883</v>
      </c>
      <c r="B612" s="5">
        <v>6</v>
      </c>
      <c r="C612" s="5">
        <v>10</v>
      </c>
      <c r="D612" s="5">
        <v>40</v>
      </c>
      <c r="E612" s="5">
        <v>25</v>
      </c>
    </row>
    <row r="613" spans="1:5" x14ac:dyDescent="0.35">
      <c r="A613" s="5" t="s">
        <v>883</v>
      </c>
      <c r="B613" s="5">
        <v>10</v>
      </c>
      <c r="C613" s="5">
        <v>18</v>
      </c>
      <c r="D613" s="5">
        <v>50</v>
      </c>
      <c r="E613" s="5">
        <v>32</v>
      </c>
    </row>
    <row r="614" spans="1:5" x14ac:dyDescent="0.35">
      <c r="A614" s="5" t="s">
        <v>883</v>
      </c>
      <c r="B614" s="5">
        <v>18</v>
      </c>
      <c r="C614" s="5">
        <v>30</v>
      </c>
      <c r="D614" s="5">
        <v>61</v>
      </c>
      <c r="E614" s="5">
        <v>40</v>
      </c>
    </row>
    <row r="615" spans="1:5" x14ac:dyDescent="0.35">
      <c r="A615" s="5" t="s">
        <v>883</v>
      </c>
      <c r="B615" s="5">
        <v>30</v>
      </c>
      <c r="C615" s="5">
        <v>50</v>
      </c>
      <c r="D615" s="5">
        <v>75</v>
      </c>
      <c r="E615" s="5">
        <v>50</v>
      </c>
    </row>
    <row r="616" spans="1:5" x14ac:dyDescent="0.35">
      <c r="A616" s="5" t="s">
        <v>883</v>
      </c>
      <c r="B616" s="5">
        <v>50</v>
      </c>
      <c r="C616" s="5">
        <v>80</v>
      </c>
      <c r="D616" s="5">
        <v>90</v>
      </c>
      <c r="E616" s="5">
        <v>60</v>
      </c>
    </row>
    <row r="617" spans="1:5" x14ac:dyDescent="0.35">
      <c r="A617" s="5" t="s">
        <v>883</v>
      </c>
      <c r="B617" s="5">
        <v>80</v>
      </c>
      <c r="C617" s="5">
        <v>120</v>
      </c>
      <c r="D617" s="5">
        <v>107</v>
      </c>
      <c r="E617" s="5">
        <v>72</v>
      </c>
    </row>
    <row r="618" spans="1:5" x14ac:dyDescent="0.35">
      <c r="A618" s="5" t="s">
        <v>883</v>
      </c>
      <c r="B618" s="5">
        <v>120</v>
      </c>
      <c r="C618" s="5">
        <v>180</v>
      </c>
      <c r="D618" s="5">
        <v>125</v>
      </c>
      <c r="E618" s="5">
        <v>85</v>
      </c>
    </row>
    <row r="619" spans="1:5" x14ac:dyDescent="0.35">
      <c r="A619" s="5" t="s">
        <v>883</v>
      </c>
      <c r="B619" s="5">
        <v>180</v>
      </c>
      <c r="C619" s="5">
        <v>250</v>
      </c>
      <c r="D619" s="5">
        <v>146</v>
      </c>
      <c r="E619" s="5">
        <v>100</v>
      </c>
    </row>
    <row r="620" spans="1:5" x14ac:dyDescent="0.35">
      <c r="A620" s="5" t="s">
        <v>883</v>
      </c>
      <c r="B620" s="5">
        <v>250</v>
      </c>
      <c r="C620" s="5">
        <v>315</v>
      </c>
      <c r="D620" s="5">
        <v>162</v>
      </c>
      <c r="E620" s="5">
        <v>110</v>
      </c>
    </row>
    <row r="621" spans="1:5" x14ac:dyDescent="0.35">
      <c r="A621" s="5" t="s">
        <v>883</v>
      </c>
      <c r="B621" s="5">
        <v>315</v>
      </c>
      <c r="C621" s="5">
        <v>400</v>
      </c>
      <c r="D621" s="5">
        <v>182</v>
      </c>
      <c r="E621" s="5">
        <v>125</v>
      </c>
    </row>
    <row r="622" spans="1:5" x14ac:dyDescent="0.35">
      <c r="A622" s="5" t="s">
        <v>883</v>
      </c>
      <c r="B622" s="5">
        <v>400</v>
      </c>
      <c r="C622" s="5">
        <v>500</v>
      </c>
      <c r="D622" s="5">
        <v>198</v>
      </c>
      <c r="E622" s="5">
        <v>135</v>
      </c>
    </row>
    <row r="623" spans="1:5" x14ac:dyDescent="0.35">
      <c r="A623" s="5" t="s">
        <v>883</v>
      </c>
      <c r="B623" s="5">
        <v>500</v>
      </c>
      <c r="C623" s="5">
        <v>630</v>
      </c>
      <c r="D623" s="5">
        <v>215</v>
      </c>
      <c r="E623" s="5">
        <v>145</v>
      </c>
    </row>
    <row r="624" spans="1:5" x14ac:dyDescent="0.35">
      <c r="A624" s="5" t="s">
        <v>883</v>
      </c>
      <c r="B624" s="5">
        <v>630</v>
      </c>
      <c r="C624" s="5">
        <v>800</v>
      </c>
      <c r="D624" s="5">
        <v>240</v>
      </c>
      <c r="E624" s="5">
        <v>160</v>
      </c>
    </row>
    <row r="625" spans="1:5" x14ac:dyDescent="0.35">
      <c r="A625" s="5" t="s">
        <v>883</v>
      </c>
      <c r="B625" s="5">
        <v>800</v>
      </c>
      <c r="C625" s="5">
        <v>1000</v>
      </c>
      <c r="D625" s="5">
        <v>260</v>
      </c>
      <c r="E625" s="5">
        <v>170</v>
      </c>
    </row>
    <row r="626" spans="1:5" x14ac:dyDescent="0.35">
      <c r="A626" s="5" t="s">
        <v>883</v>
      </c>
      <c r="B626" s="5">
        <v>1000</v>
      </c>
      <c r="C626" s="5">
        <v>1250</v>
      </c>
      <c r="D626" s="5">
        <v>300</v>
      </c>
      <c r="E626" s="5">
        <v>195</v>
      </c>
    </row>
    <row r="627" spans="1:5" x14ac:dyDescent="0.35">
      <c r="A627" s="5" t="s">
        <v>883</v>
      </c>
      <c r="B627" s="5">
        <v>1250</v>
      </c>
      <c r="C627" s="5">
        <v>1600</v>
      </c>
      <c r="D627" s="5">
        <v>345</v>
      </c>
      <c r="E627" s="5">
        <v>220</v>
      </c>
    </row>
    <row r="628" spans="1:5" x14ac:dyDescent="0.35">
      <c r="A628" s="5" t="s">
        <v>883</v>
      </c>
      <c r="B628" s="5">
        <v>1600</v>
      </c>
      <c r="C628" s="5">
        <v>2000</v>
      </c>
      <c r="D628" s="5">
        <v>390</v>
      </c>
      <c r="E628" s="5">
        <v>240</v>
      </c>
    </row>
    <row r="629" spans="1:5" x14ac:dyDescent="0.35">
      <c r="A629" s="5" t="s">
        <v>883</v>
      </c>
      <c r="B629" s="5">
        <v>2000</v>
      </c>
      <c r="C629" s="5">
        <v>2500</v>
      </c>
      <c r="D629" s="5">
        <v>435</v>
      </c>
      <c r="E629" s="5">
        <v>260</v>
      </c>
    </row>
    <row r="630" spans="1:5" x14ac:dyDescent="0.35">
      <c r="A630" s="5" t="s">
        <v>883</v>
      </c>
      <c r="B630" s="5">
        <v>2500</v>
      </c>
      <c r="C630" s="5">
        <v>3150</v>
      </c>
      <c r="D630" s="5">
        <v>500</v>
      </c>
      <c r="E630" s="5">
        <v>290</v>
      </c>
    </row>
    <row r="631" spans="1:5" x14ac:dyDescent="0.35">
      <c r="A631" s="5" t="s">
        <v>709</v>
      </c>
      <c r="B631" s="5">
        <v>0</v>
      </c>
      <c r="C631" s="5">
        <v>3</v>
      </c>
      <c r="D631" s="5">
        <v>28</v>
      </c>
      <c r="E631" s="5">
        <v>14</v>
      </c>
    </row>
    <row r="632" spans="1:5" x14ac:dyDescent="0.35">
      <c r="A632" s="5" t="s">
        <v>709</v>
      </c>
      <c r="B632" s="5">
        <v>3</v>
      </c>
      <c r="C632" s="5">
        <v>6</v>
      </c>
      <c r="D632" s="5">
        <v>38</v>
      </c>
      <c r="E632" s="5">
        <v>20</v>
      </c>
    </row>
    <row r="633" spans="1:5" x14ac:dyDescent="0.35">
      <c r="A633" s="5" t="s">
        <v>709</v>
      </c>
      <c r="B633" s="5">
        <v>6</v>
      </c>
      <c r="C633" s="5">
        <v>10</v>
      </c>
      <c r="D633" s="5">
        <v>47</v>
      </c>
      <c r="E633" s="5">
        <v>25</v>
      </c>
    </row>
    <row r="634" spans="1:5" x14ac:dyDescent="0.35">
      <c r="A634" s="5" t="s">
        <v>709</v>
      </c>
      <c r="B634" s="5">
        <v>10</v>
      </c>
      <c r="C634" s="5">
        <v>18</v>
      </c>
      <c r="D634" s="5">
        <v>59</v>
      </c>
      <c r="E634" s="5">
        <v>32</v>
      </c>
    </row>
    <row r="635" spans="1:5" x14ac:dyDescent="0.35">
      <c r="A635" s="5" t="s">
        <v>709</v>
      </c>
      <c r="B635" s="5">
        <v>18</v>
      </c>
      <c r="C635" s="5">
        <v>30</v>
      </c>
      <c r="D635" s="5">
        <v>73</v>
      </c>
      <c r="E635" s="5">
        <v>40</v>
      </c>
    </row>
    <row r="636" spans="1:5" x14ac:dyDescent="0.35">
      <c r="A636" s="5" t="s">
        <v>709</v>
      </c>
      <c r="B636" s="5">
        <v>30</v>
      </c>
      <c r="C636" s="5">
        <v>50</v>
      </c>
      <c r="D636" s="5">
        <v>89</v>
      </c>
      <c r="E636" s="5">
        <v>50</v>
      </c>
    </row>
    <row r="637" spans="1:5" x14ac:dyDescent="0.35">
      <c r="A637" s="5" t="s">
        <v>709</v>
      </c>
      <c r="B637" s="5">
        <v>50</v>
      </c>
      <c r="C637" s="5">
        <v>80</v>
      </c>
      <c r="D637" s="5">
        <v>106</v>
      </c>
      <c r="E637" s="5">
        <v>60</v>
      </c>
    </row>
    <row r="638" spans="1:5" x14ac:dyDescent="0.35">
      <c r="A638" s="5" t="s">
        <v>709</v>
      </c>
      <c r="B638" s="5">
        <v>80</v>
      </c>
      <c r="C638" s="5">
        <v>120</v>
      </c>
      <c r="D638" s="5">
        <v>126</v>
      </c>
      <c r="E638" s="5">
        <v>72</v>
      </c>
    </row>
    <row r="639" spans="1:5" x14ac:dyDescent="0.35">
      <c r="A639" s="5" t="s">
        <v>709</v>
      </c>
      <c r="B639" s="5">
        <v>120</v>
      </c>
      <c r="C639" s="5">
        <v>180</v>
      </c>
      <c r="D639" s="5">
        <v>148</v>
      </c>
      <c r="E639" s="5">
        <v>85</v>
      </c>
    </row>
    <row r="640" spans="1:5" x14ac:dyDescent="0.35">
      <c r="A640" s="5" t="s">
        <v>709</v>
      </c>
      <c r="B640" s="5">
        <v>180</v>
      </c>
      <c r="C640" s="5">
        <v>250</v>
      </c>
      <c r="D640" s="5">
        <v>172</v>
      </c>
      <c r="E640" s="5">
        <v>100</v>
      </c>
    </row>
    <row r="641" spans="1:5" x14ac:dyDescent="0.35">
      <c r="A641" s="5" t="s">
        <v>709</v>
      </c>
      <c r="B641" s="5">
        <v>250</v>
      </c>
      <c r="C641" s="5">
        <v>315</v>
      </c>
      <c r="D641" s="5">
        <v>191</v>
      </c>
      <c r="E641" s="5">
        <v>110</v>
      </c>
    </row>
    <row r="642" spans="1:5" x14ac:dyDescent="0.35">
      <c r="A642" s="5" t="s">
        <v>709</v>
      </c>
      <c r="B642" s="5">
        <v>315</v>
      </c>
      <c r="C642" s="5">
        <v>400</v>
      </c>
      <c r="D642" s="5">
        <v>214</v>
      </c>
      <c r="E642" s="5">
        <v>125</v>
      </c>
    </row>
    <row r="643" spans="1:5" x14ac:dyDescent="0.35">
      <c r="A643" s="5" t="s">
        <v>709</v>
      </c>
      <c r="B643" s="5">
        <v>400</v>
      </c>
      <c r="C643" s="5">
        <v>500</v>
      </c>
      <c r="D643" s="5">
        <v>232</v>
      </c>
      <c r="E643" s="5">
        <v>135</v>
      </c>
    </row>
    <row r="644" spans="1:5" x14ac:dyDescent="0.35">
      <c r="A644" s="5" t="s">
        <v>709</v>
      </c>
      <c r="B644" s="5">
        <v>500</v>
      </c>
      <c r="C644" s="5">
        <v>630</v>
      </c>
      <c r="D644" s="5">
        <v>255</v>
      </c>
      <c r="E644" s="5">
        <v>145</v>
      </c>
    </row>
    <row r="645" spans="1:5" x14ac:dyDescent="0.35">
      <c r="A645" s="5" t="s">
        <v>709</v>
      </c>
      <c r="B645" s="5">
        <v>630</v>
      </c>
      <c r="C645" s="5">
        <v>800</v>
      </c>
      <c r="D645" s="5">
        <v>285</v>
      </c>
      <c r="E645" s="5">
        <v>160</v>
      </c>
    </row>
    <row r="646" spans="1:5" x14ac:dyDescent="0.35">
      <c r="A646" s="5" t="s">
        <v>709</v>
      </c>
      <c r="B646" s="5">
        <v>800</v>
      </c>
      <c r="C646" s="5">
        <v>1000</v>
      </c>
      <c r="D646" s="5">
        <v>310</v>
      </c>
      <c r="E646" s="5">
        <v>170</v>
      </c>
    </row>
    <row r="647" spans="1:5" x14ac:dyDescent="0.35">
      <c r="A647" s="5" t="s">
        <v>709</v>
      </c>
      <c r="B647" s="5">
        <v>1000</v>
      </c>
      <c r="C647" s="5">
        <v>1250</v>
      </c>
      <c r="D647" s="5">
        <v>360</v>
      </c>
      <c r="E647" s="5">
        <v>195</v>
      </c>
    </row>
    <row r="648" spans="1:5" x14ac:dyDescent="0.35">
      <c r="A648" s="5" t="s">
        <v>709</v>
      </c>
      <c r="B648" s="5">
        <v>1250</v>
      </c>
      <c r="C648" s="5">
        <v>1600</v>
      </c>
      <c r="D648" s="5">
        <v>415</v>
      </c>
      <c r="E648" s="5">
        <v>220</v>
      </c>
    </row>
    <row r="649" spans="1:5" x14ac:dyDescent="0.35">
      <c r="A649" s="5" t="s">
        <v>709</v>
      </c>
      <c r="B649" s="5">
        <v>1600</v>
      </c>
      <c r="C649" s="5">
        <v>2000</v>
      </c>
      <c r="D649" s="5">
        <v>470</v>
      </c>
      <c r="E649" s="5">
        <v>240</v>
      </c>
    </row>
    <row r="650" spans="1:5" x14ac:dyDescent="0.35">
      <c r="A650" s="5" t="s">
        <v>709</v>
      </c>
      <c r="B650" s="5">
        <v>2000</v>
      </c>
      <c r="C650" s="5">
        <v>2500</v>
      </c>
      <c r="D650" s="5">
        <v>540</v>
      </c>
      <c r="E650" s="5">
        <v>260</v>
      </c>
    </row>
    <row r="651" spans="1:5" x14ac:dyDescent="0.35">
      <c r="A651" s="5" t="s">
        <v>709</v>
      </c>
      <c r="B651" s="5">
        <v>2500</v>
      </c>
      <c r="C651" s="5">
        <v>3150</v>
      </c>
      <c r="D651" s="5">
        <v>620</v>
      </c>
      <c r="E651" s="5">
        <v>290</v>
      </c>
    </row>
    <row r="652" spans="1:5" x14ac:dyDescent="0.35">
      <c r="A652" s="5" t="s">
        <v>718</v>
      </c>
      <c r="B652" s="5">
        <v>0</v>
      </c>
      <c r="C652" s="5">
        <v>3</v>
      </c>
      <c r="D652" s="5">
        <v>39</v>
      </c>
      <c r="E652" s="5">
        <v>14</v>
      </c>
    </row>
    <row r="653" spans="1:5" x14ac:dyDescent="0.35">
      <c r="A653" s="5" t="s">
        <v>718</v>
      </c>
      <c r="B653" s="5">
        <v>3</v>
      </c>
      <c r="C653" s="5">
        <v>6</v>
      </c>
      <c r="D653" s="5">
        <v>50</v>
      </c>
      <c r="E653" s="5">
        <v>20</v>
      </c>
    </row>
    <row r="654" spans="1:5" x14ac:dyDescent="0.35">
      <c r="A654" s="5" t="s">
        <v>718</v>
      </c>
      <c r="B654" s="5">
        <v>6</v>
      </c>
      <c r="C654" s="5">
        <v>10</v>
      </c>
      <c r="D654" s="5">
        <v>61</v>
      </c>
      <c r="E654" s="5">
        <v>25</v>
      </c>
    </row>
    <row r="655" spans="1:5" x14ac:dyDescent="0.35">
      <c r="A655" s="5" t="s">
        <v>718</v>
      </c>
      <c r="B655" s="5">
        <v>10</v>
      </c>
      <c r="C655" s="5">
        <v>18</v>
      </c>
      <c r="D655" s="5">
        <v>75</v>
      </c>
      <c r="E655" s="5">
        <v>32</v>
      </c>
    </row>
    <row r="656" spans="1:5" x14ac:dyDescent="0.35">
      <c r="A656" s="5" t="s">
        <v>718</v>
      </c>
      <c r="B656" s="5">
        <v>18</v>
      </c>
      <c r="C656" s="5">
        <v>30</v>
      </c>
      <c r="D656" s="5">
        <v>92</v>
      </c>
      <c r="E656" s="5">
        <v>40</v>
      </c>
    </row>
    <row r="657" spans="1:5" x14ac:dyDescent="0.35">
      <c r="A657" s="5" t="s">
        <v>718</v>
      </c>
      <c r="B657" s="5">
        <v>30</v>
      </c>
      <c r="C657" s="5">
        <v>50</v>
      </c>
      <c r="D657" s="5">
        <v>112</v>
      </c>
      <c r="E657" s="5">
        <v>50</v>
      </c>
    </row>
    <row r="658" spans="1:5" x14ac:dyDescent="0.35">
      <c r="A658" s="5" t="s">
        <v>718</v>
      </c>
      <c r="B658" s="5">
        <v>50</v>
      </c>
      <c r="C658" s="5">
        <v>80</v>
      </c>
      <c r="D658" s="5">
        <v>134</v>
      </c>
      <c r="E658" s="5">
        <v>60</v>
      </c>
    </row>
    <row r="659" spans="1:5" x14ac:dyDescent="0.35">
      <c r="A659" s="5" t="s">
        <v>718</v>
      </c>
      <c r="B659" s="5">
        <v>80</v>
      </c>
      <c r="C659" s="5">
        <v>120</v>
      </c>
      <c r="D659" s="5">
        <v>159</v>
      </c>
      <c r="E659" s="5">
        <v>72</v>
      </c>
    </row>
    <row r="660" spans="1:5" x14ac:dyDescent="0.35">
      <c r="A660" s="5" t="s">
        <v>718</v>
      </c>
      <c r="B660" s="5">
        <v>120</v>
      </c>
      <c r="C660" s="5">
        <v>180</v>
      </c>
      <c r="D660" s="5">
        <v>185</v>
      </c>
      <c r="E660" s="5">
        <v>85</v>
      </c>
    </row>
    <row r="661" spans="1:5" x14ac:dyDescent="0.35">
      <c r="A661" s="5" t="s">
        <v>718</v>
      </c>
      <c r="B661" s="5">
        <v>180</v>
      </c>
      <c r="C661" s="5">
        <v>250</v>
      </c>
      <c r="D661" s="5">
        <v>215</v>
      </c>
      <c r="E661" s="5">
        <v>100</v>
      </c>
    </row>
    <row r="662" spans="1:5" x14ac:dyDescent="0.35">
      <c r="A662" s="5" t="s">
        <v>718</v>
      </c>
      <c r="B662" s="5">
        <v>250</v>
      </c>
      <c r="C662" s="5">
        <v>315</v>
      </c>
      <c r="D662" s="5">
        <v>240</v>
      </c>
      <c r="E662" s="5">
        <v>110</v>
      </c>
    </row>
    <row r="663" spans="1:5" x14ac:dyDescent="0.35">
      <c r="A663" s="5" t="s">
        <v>718</v>
      </c>
      <c r="B663" s="5">
        <v>315</v>
      </c>
      <c r="C663" s="5">
        <v>400</v>
      </c>
      <c r="D663" s="5">
        <v>265</v>
      </c>
      <c r="E663" s="5">
        <v>125</v>
      </c>
    </row>
    <row r="664" spans="1:5" x14ac:dyDescent="0.35">
      <c r="A664" s="5" t="s">
        <v>718</v>
      </c>
      <c r="B664" s="5">
        <v>400</v>
      </c>
      <c r="C664" s="5">
        <v>500</v>
      </c>
      <c r="D664" s="5">
        <v>290</v>
      </c>
      <c r="E664" s="5">
        <v>135</v>
      </c>
    </row>
    <row r="665" spans="1:5" x14ac:dyDescent="0.35">
      <c r="A665" s="5" t="s">
        <v>718</v>
      </c>
      <c r="B665" s="5">
        <v>500</v>
      </c>
      <c r="C665" s="5">
        <v>630</v>
      </c>
      <c r="D665" s="5">
        <v>320</v>
      </c>
      <c r="E665" s="5">
        <v>145</v>
      </c>
    </row>
    <row r="666" spans="1:5" x14ac:dyDescent="0.35">
      <c r="A666" s="5" t="s">
        <v>718</v>
      </c>
      <c r="B666" s="5">
        <v>630</v>
      </c>
      <c r="C666" s="5">
        <v>800</v>
      </c>
      <c r="D666" s="5">
        <v>360</v>
      </c>
      <c r="E666" s="5">
        <v>160</v>
      </c>
    </row>
    <row r="667" spans="1:5" x14ac:dyDescent="0.35">
      <c r="A667" s="5" t="s">
        <v>718</v>
      </c>
      <c r="B667" s="5">
        <v>800</v>
      </c>
      <c r="C667" s="5">
        <v>1000</v>
      </c>
      <c r="D667" s="5">
        <v>400</v>
      </c>
      <c r="E667" s="5">
        <v>170</v>
      </c>
    </row>
    <row r="668" spans="1:5" x14ac:dyDescent="0.35">
      <c r="A668" s="5" t="s">
        <v>718</v>
      </c>
      <c r="B668" s="5">
        <v>1000</v>
      </c>
      <c r="C668" s="5">
        <v>1250</v>
      </c>
      <c r="D668" s="5">
        <v>455</v>
      </c>
      <c r="E668" s="5">
        <v>195</v>
      </c>
    </row>
    <row r="669" spans="1:5" x14ac:dyDescent="0.35">
      <c r="A669" s="5" t="s">
        <v>718</v>
      </c>
      <c r="B669" s="5">
        <v>1250</v>
      </c>
      <c r="C669" s="5">
        <v>1600</v>
      </c>
      <c r="D669" s="5">
        <v>530</v>
      </c>
      <c r="E669" s="5">
        <v>220</v>
      </c>
    </row>
    <row r="670" spans="1:5" x14ac:dyDescent="0.35">
      <c r="A670" s="5" t="s">
        <v>718</v>
      </c>
      <c r="B670" s="5">
        <v>1600</v>
      </c>
      <c r="C670" s="5">
        <v>2000</v>
      </c>
      <c r="D670" s="5">
        <v>610</v>
      </c>
      <c r="E670" s="5">
        <v>240</v>
      </c>
    </row>
    <row r="671" spans="1:5" x14ac:dyDescent="0.35">
      <c r="A671" s="5" t="s">
        <v>718</v>
      </c>
      <c r="B671" s="5">
        <v>2000</v>
      </c>
      <c r="C671" s="5">
        <v>2500</v>
      </c>
      <c r="D671" s="5">
        <v>700</v>
      </c>
      <c r="E671" s="5">
        <v>260</v>
      </c>
    </row>
    <row r="672" spans="1:5" x14ac:dyDescent="0.35">
      <c r="A672" s="5" t="s">
        <v>718</v>
      </c>
      <c r="B672" s="5">
        <v>2500</v>
      </c>
      <c r="C672" s="5">
        <v>3150</v>
      </c>
      <c r="D672" s="5">
        <v>830</v>
      </c>
      <c r="E672" s="5">
        <v>290</v>
      </c>
    </row>
    <row r="673" spans="1:5" x14ac:dyDescent="0.35">
      <c r="A673" s="5" t="s">
        <v>721</v>
      </c>
      <c r="B673" s="5">
        <v>0</v>
      </c>
      <c r="C673" s="5">
        <v>3</v>
      </c>
      <c r="D673" s="5">
        <v>54</v>
      </c>
      <c r="E673" s="5">
        <v>14</v>
      </c>
    </row>
    <row r="674" spans="1:5" x14ac:dyDescent="0.35">
      <c r="A674" s="5" t="s">
        <v>721</v>
      </c>
      <c r="B674" s="5">
        <v>3</v>
      </c>
      <c r="C674" s="5">
        <v>6</v>
      </c>
      <c r="D674" s="5">
        <v>68</v>
      </c>
      <c r="E674" s="5">
        <v>20</v>
      </c>
    </row>
    <row r="675" spans="1:5" x14ac:dyDescent="0.35">
      <c r="A675" s="5" t="s">
        <v>721</v>
      </c>
      <c r="B675" s="5">
        <v>6</v>
      </c>
      <c r="C675" s="5">
        <v>10</v>
      </c>
      <c r="D675" s="5">
        <v>83</v>
      </c>
      <c r="E675" s="5">
        <v>25</v>
      </c>
    </row>
    <row r="676" spans="1:5" x14ac:dyDescent="0.35">
      <c r="A676" s="5" t="s">
        <v>721</v>
      </c>
      <c r="B676" s="5">
        <v>10</v>
      </c>
      <c r="C676" s="5">
        <v>18</v>
      </c>
      <c r="D676" s="5">
        <v>102</v>
      </c>
      <c r="E676" s="5">
        <v>32</v>
      </c>
    </row>
    <row r="677" spans="1:5" x14ac:dyDescent="0.35">
      <c r="A677" s="5" t="s">
        <v>721</v>
      </c>
      <c r="B677" s="5">
        <v>18</v>
      </c>
      <c r="C677" s="5">
        <v>30</v>
      </c>
      <c r="D677" s="5">
        <v>124</v>
      </c>
      <c r="E677" s="5">
        <v>40</v>
      </c>
    </row>
    <row r="678" spans="1:5" x14ac:dyDescent="0.35">
      <c r="A678" s="5" t="s">
        <v>721</v>
      </c>
      <c r="B678" s="5">
        <v>30</v>
      </c>
      <c r="C678" s="5">
        <v>50</v>
      </c>
      <c r="D678" s="5">
        <v>150</v>
      </c>
      <c r="E678" s="5">
        <v>50</v>
      </c>
    </row>
    <row r="679" spans="1:5" x14ac:dyDescent="0.35">
      <c r="A679" s="5" t="s">
        <v>721</v>
      </c>
      <c r="B679" s="5">
        <v>50</v>
      </c>
      <c r="C679" s="5">
        <v>80</v>
      </c>
      <c r="D679" s="5">
        <v>180</v>
      </c>
      <c r="E679" s="5">
        <v>60</v>
      </c>
    </row>
    <row r="680" spans="1:5" x14ac:dyDescent="0.35">
      <c r="A680" s="5" t="s">
        <v>721</v>
      </c>
      <c r="B680" s="5">
        <v>80</v>
      </c>
      <c r="C680" s="5">
        <v>120</v>
      </c>
      <c r="D680" s="5">
        <v>212</v>
      </c>
      <c r="E680" s="5">
        <v>72</v>
      </c>
    </row>
    <row r="681" spans="1:5" x14ac:dyDescent="0.35">
      <c r="A681" s="5" t="s">
        <v>721</v>
      </c>
      <c r="B681" s="5">
        <v>120</v>
      </c>
      <c r="C681" s="5">
        <v>180</v>
      </c>
      <c r="D681" s="5">
        <v>245</v>
      </c>
      <c r="E681" s="5">
        <v>85</v>
      </c>
    </row>
    <row r="682" spans="1:5" x14ac:dyDescent="0.35">
      <c r="A682" s="5" t="s">
        <v>721</v>
      </c>
      <c r="B682" s="5">
        <v>180</v>
      </c>
      <c r="C682" s="5">
        <v>250</v>
      </c>
      <c r="D682" s="5">
        <v>285</v>
      </c>
      <c r="E682" s="5">
        <v>100</v>
      </c>
    </row>
    <row r="683" spans="1:5" x14ac:dyDescent="0.35">
      <c r="A683" s="5" t="s">
        <v>721</v>
      </c>
      <c r="B683" s="5">
        <v>250</v>
      </c>
      <c r="C683" s="5">
        <v>315</v>
      </c>
      <c r="D683" s="5">
        <v>320</v>
      </c>
      <c r="E683" s="5">
        <v>110</v>
      </c>
    </row>
    <row r="684" spans="1:5" x14ac:dyDescent="0.35">
      <c r="A684" s="5" t="s">
        <v>721</v>
      </c>
      <c r="B684" s="5">
        <v>315</v>
      </c>
      <c r="C684" s="5">
        <v>400</v>
      </c>
      <c r="D684" s="5">
        <v>355</v>
      </c>
      <c r="E684" s="5">
        <v>125</v>
      </c>
    </row>
    <row r="685" spans="1:5" x14ac:dyDescent="0.35">
      <c r="A685" s="5" t="s">
        <v>721</v>
      </c>
      <c r="B685" s="5">
        <v>400</v>
      </c>
      <c r="C685" s="5">
        <v>500</v>
      </c>
      <c r="D685" s="5">
        <v>385</v>
      </c>
      <c r="E685" s="5">
        <v>135</v>
      </c>
    </row>
    <row r="686" spans="1:5" x14ac:dyDescent="0.35">
      <c r="A686" s="5" t="s">
        <v>721</v>
      </c>
      <c r="B686" s="5">
        <v>500</v>
      </c>
      <c r="C686" s="5">
        <v>630</v>
      </c>
      <c r="D686" s="5">
        <v>425</v>
      </c>
      <c r="E686" s="5">
        <v>145</v>
      </c>
    </row>
    <row r="687" spans="1:5" x14ac:dyDescent="0.35">
      <c r="A687" s="5" t="s">
        <v>721</v>
      </c>
      <c r="B687" s="5">
        <v>630</v>
      </c>
      <c r="C687" s="5">
        <v>800</v>
      </c>
      <c r="D687" s="5">
        <v>480</v>
      </c>
      <c r="E687" s="5">
        <v>160</v>
      </c>
    </row>
    <row r="688" spans="1:5" x14ac:dyDescent="0.35">
      <c r="A688" s="5" t="s">
        <v>721</v>
      </c>
      <c r="B688" s="5">
        <v>800</v>
      </c>
      <c r="C688" s="5">
        <v>1000</v>
      </c>
      <c r="D688" s="5">
        <v>530</v>
      </c>
      <c r="E688" s="5">
        <v>170</v>
      </c>
    </row>
    <row r="689" spans="1:5" x14ac:dyDescent="0.35">
      <c r="A689" s="5" t="s">
        <v>721</v>
      </c>
      <c r="B689" s="5">
        <v>1000</v>
      </c>
      <c r="C689" s="5">
        <v>1250</v>
      </c>
      <c r="D689" s="5">
        <v>615</v>
      </c>
      <c r="E689" s="5">
        <v>195</v>
      </c>
    </row>
    <row r="690" spans="1:5" x14ac:dyDescent="0.35">
      <c r="A690" s="5" t="s">
        <v>721</v>
      </c>
      <c r="B690" s="5">
        <v>1250</v>
      </c>
      <c r="C690" s="5">
        <v>1600</v>
      </c>
      <c r="D690" s="5">
        <v>720</v>
      </c>
      <c r="E690" s="5">
        <v>220</v>
      </c>
    </row>
    <row r="691" spans="1:5" x14ac:dyDescent="0.35">
      <c r="A691" s="5" t="s">
        <v>721</v>
      </c>
      <c r="B691" s="5">
        <v>1600</v>
      </c>
      <c r="C691" s="5">
        <v>2000</v>
      </c>
      <c r="D691" s="5">
        <v>840</v>
      </c>
      <c r="E691" s="5">
        <v>240</v>
      </c>
    </row>
    <row r="692" spans="1:5" x14ac:dyDescent="0.35">
      <c r="A692" s="5" t="s">
        <v>721</v>
      </c>
      <c r="B692" s="5">
        <v>2000</v>
      </c>
      <c r="C692" s="5">
        <v>2500</v>
      </c>
      <c r="D692" s="5">
        <v>960</v>
      </c>
      <c r="E692" s="5">
        <v>260</v>
      </c>
    </row>
    <row r="693" spans="1:5" x14ac:dyDescent="0.35">
      <c r="A693" s="5" t="s">
        <v>721</v>
      </c>
      <c r="B693" s="5">
        <v>2500</v>
      </c>
      <c r="C693" s="5">
        <v>3150</v>
      </c>
      <c r="D693" s="5">
        <v>1150</v>
      </c>
      <c r="E693" s="5">
        <v>290</v>
      </c>
    </row>
    <row r="694" spans="1:5" x14ac:dyDescent="0.35">
      <c r="A694" s="5" t="s">
        <v>884</v>
      </c>
      <c r="B694" s="5">
        <v>0</v>
      </c>
      <c r="C694" s="5">
        <v>3</v>
      </c>
      <c r="D694" s="5">
        <v>12</v>
      </c>
      <c r="E694" s="5">
        <v>10</v>
      </c>
    </row>
    <row r="695" spans="1:5" x14ac:dyDescent="0.35">
      <c r="A695" s="5" t="s">
        <v>884</v>
      </c>
      <c r="B695" s="5">
        <v>3</v>
      </c>
      <c r="C695" s="5">
        <v>6</v>
      </c>
      <c r="D695" s="5">
        <v>16.5</v>
      </c>
      <c r="E695" s="5">
        <v>14</v>
      </c>
    </row>
    <row r="696" spans="1:5" x14ac:dyDescent="0.35">
      <c r="A696" s="5" t="s">
        <v>884</v>
      </c>
      <c r="B696" s="5">
        <v>6</v>
      </c>
      <c r="C696" s="5">
        <v>10</v>
      </c>
      <c r="D696" s="5">
        <v>20.5</v>
      </c>
      <c r="E696" s="5">
        <v>18</v>
      </c>
    </row>
    <row r="697" spans="1:5" x14ac:dyDescent="0.35">
      <c r="A697" s="5" t="s">
        <v>885</v>
      </c>
      <c r="B697" s="5">
        <v>0</v>
      </c>
      <c r="C697" s="5">
        <v>3</v>
      </c>
      <c r="D697" s="5">
        <v>13</v>
      </c>
      <c r="E697" s="5">
        <v>10</v>
      </c>
    </row>
    <row r="698" spans="1:5" x14ac:dyDescent="0.35">
      <c r="A698" s="5" t="s">
        <v>885</v>
      </c>
      <c r="B698" s="5">
        <v>3</v>
      </c>
      <c r="C698" s="5">
        <v>6</v>
      </c>
      <c r="D698" s="5">
        <v>18</v>
      </c>
      <c r="E698" s="5">
        <v>14</v>
      </c>
    </row>
    <row r="699" spans="1:5" x14ac:dyDescent="0.35">
      <c r="A699" s="5" t="s">
        <v>885</v>
      </c>
      <c r="B699" s="5">
        <v>6</v>
      </c>
      <c r="C699" s="5">
        <v>10</v>
      </c>
      <c r="D699" s="5">
        <v>22</v>
      </c>
      <c r="E699" s="5">
        <v>18</v>
      </c>
    </row>
    <row r="700" spans="1:5" x14ac:dyDescent="0.35">
      <c r="A700" s="5" t="s">
        <v>886</v>
      </c>
      <c r="B700" s="5">
        <v>0</v>
      </c>
      <c r="C700" s="5">
        <v>3</v>
      </c>
      <c r="D700" s="5">
        <v>14</v>
      </c>
      <c r="E700" s="5">
        <v>10</v>
      </c>
    </row>
    <row r="701" spans="1:5" x14ac:dyDescent="0.35">
      <c r="A701" s="5" t="s">
        <v>886</v>
      </c>
      <c r="B701" s="5">
        <v>3</v>
      </c>
      <c r="C701" s="5">
        <v>6</v>
      </c>
      <c r="D701" s="5">
        <v>19</v>
      </c>
      <c r="E701" s="5">
        <v>14</v>
      </c>
    </row>
    <row r="702" spans="1:5" x14ac:dyDescent="0.35">
      <c r="A702" s="5" t="s">
        <v>886</v>
      </c>
      <c r="B702" s="5">
        <v>6</v>
      </c>
      <c r="C702" s="5">
        <v>10</v>
      </c>
      <c r="D702" s="5">
        <v>24</v>
      </c>
      <c r="E702" s="5">
        <v>18</v>
      </c>
    </row>
    <row r="703" spans="1:5" x14ac:dyDescent="0.35">
      <c r="A703" s="5" t="s">
        <v>887</v>
      </c>
      <c r="B703" s="5">
        <v>0</v>
      </c>
      <c r="C703" s="5">
        <v>3</v>
      </c>
      <c r="D703" s="5">
        <v>16</v>
      </c>
      <c r="E703" s="5">
        <v>10</v>
      </c>
    </row>
    <row r="704" spans="1:5" x14ac:dyDescent="0.35">
      <c r="A704" s="5" t="s">
        <v>887</v>
      </c>
      <c r="B704" s="5">
        <v>3</v>
      </c>
      <c r="C704" s="5">
        <v>6</v>
      </c>
      <c r="D704" s="5">
        <v>22</v>
      </c>
      <c r="E704" s="5">
        <v>14</v>
      </c>
    </row>
    <row r="705" spans="1:5" x14ac:dyDescent="0.35">
      <c r="A705" s="5" t="s">
        <v>887</v>
      </c>
      <c r="B705" s="5">
        <v>6</v>
      </c>
      <c r="C705" s="5">
        <v>10</v>
      </c>
      <c r="D705" s="5">
        <v>27</v>
      </c>
      <c r="E705" s="5">
        <v>18</v>
      </c>
    </row>
    <row r="706" spans="1:5" x14ac:dyDescent="0.35">
      <c r="A706" s="5" t="s">
        <v>888</v>
      </c>
      <c r="B706" s="5">
        <v>0</v>
      </c>
      <c r="C706" s="5">
        <v>3</v>
      </c>
      <c r="D706" s="5">
        <v>20</v>
      </c>
      <c r="E706" s="5">
        <v>10</v>
      </c>
    </row>
    <row r="707" spans="1:5" x14ac:dyDescent="0.35">
      <c r="A707" s="5" t="s">
        <v>888</v>
      </c>
      <c r="B707" s="5">
        <v>3</v>
      </c>
      <c r="C707" s="5">
        <v>6</v>
      </c>
      <c r="D707" s="5">
        <v>26</v>
      </c>
      <c r="E707" s="5">
        <v>14</v>
      </c>
    </row>
    <row r="708" spans="1:5" x14ac:dyDescent="0.35">
      <c r="A708" s="5" t="s">
        <v>888</v>
      </c>
      <c r="B708" s="5">
        <v>6</v>
      </c>
      <c r="C708" s="5">
        <v>10</v>
      </c>
      <c r="D708" s="5">
        <v>33</v>
      </c>
      <c r="E708" s="5">
        <v>18</v>
      </c>
    </row>
    <row r="709" spans="1:5" x14ac:dyDescent="0.35">
      <c r="A709" s="5" t="s">
        <v>889</v>
      </c>
      <c r="B709" s="5">
        <v>0</v>
      </c>
      <c r="C709" s="5">
        <v>3</v>
      </c>
      <c r="D709" s="5">
        <v>24</v>
      </c>
      <c r="E709" s="5">
        <v>10</v>
      </c>
    </row>
    <row r="710" spans="1:5" x14ac:dyDescent="0.35">
      <c r="A710" s="5" t="s">
        <v>889</v>
      </c>
      <c r="B710" s="5">
        <v>3</v>
      </c>
      <c r="C710" s="5">
        <v>6</v>
      </c>
      <c r="D710" s="5">
        <v>32</v>
      </c>
      <c r="E710" s="5">
        <v>14</v>
      </c>
    </row>
    <row r="711" spans="1:5" x14ac:dyDescent="0.35">
      <c r="A711" s="5" t="s">
        <v>889</v>
      </c>
      <c r="B711" s="5">
        <v>6</v>
      </c>
      <c r="C711" s="5">
        <v>10</v>
      </c>
      <c r="D711" s="5">
        <v>40</v>
      </c>
      <c r="E711" s="5">
        <v>18</v>
      </c>
    </row>
    <row r="712" spans="1:5" x14ac:dyDescent="0.35">
      <c r="A712" s="5" t="s">
        <v>890</v>
      </c>
      <c r="B712" s="5">
        <v>0</v>
      </c>
      <c r="C712" s="5">
        <v>3</v>
      </c>
      <c r="D712" s="5">
        <v>35</v>
      </c>
      <c r="E712" s="5">
        <v>10</v>
      </c>
    </row>
    <row r="713" spans="1:5" x14ac:dyDescent="0.35">
      <c r="A713" s="5" t="s">
        <v>890</v>
      </c>
      <c r="B713" s="5">
        <v>3</v>
      </c>
      <c r="C713" s="5">
        <v>6</v>
      </c>
      <c r="D713" s="5">
        <v>44</v>
      </c>
      <c r="E713" s="5">
        <v>14</v>
      </c>
    </row>
    <row r="714" spans="1:5" x14ac:dyDescent="0.35">
      <c r="A714" s="5" t="s">
        <v>890</v>
      </c>
      <c r="B714" s="5">
        <v>6</v>
      </c>
      <c r="C714" s="5">
        <v>10</v>
      </c>
      <c r="D714" s="5">
        <v>54</v>
      </c>
      <c r="E714" s="5">
        <v>18</v>
      </c>
    </row>
    <row r="715" spans="1:5" x14ac:dyDescent="0.35">
      <c r="A715" s="5" t="s">
        <v>891</v>
      </c>
      <c r="B715" s="5">
        <v>0</v>
      </c>
      <c r="C715" s="5">
        <v>3</v>
      </c>
      <c r="D715" s="5">
        <v>50</v>
      </c>
      <c r="E715" s="5">
        <v>10</v>
      </c>
    </row>
    <row r="716" spans="1:5" x14ac:dyDescent="0.35">
      <c r="A716" s="5" t="s">
        <v>891</v>
      </c>
      <c r="B716" s="5">
        <v>3</v>
      </c>
      <c r="C716" s="5">
        <v>6</v>
      </c>
      <c r="D716" s="5">
        <v>62</v>
      </c>
      <c r="E716" s="5">
        <v>14</v>
      </c>
    </row>
    <row r="717" spans="1:5" x14ac:dyDescent="0.35">
      <c r="A717" s="5" t="s">
        <v>891</v>
      </c>
      <c r="B717" s="5">
        <v>6</v>
      </c>
      <c r="C717" s="5">
        <v>10</v>
      </c>
      <c r="D717" s="5">
        <v>76</v>
      </c>
      <c r="E717" s="5">
        <v>18</v>
      </c>
    </row>
    <row r="718" spans="1:5" x14ac:dyDescent="0.35">
      <c r="A718" s="5" t="s">
        <v>892</v>
      </c>
      <c r="B718" s="5">
        <v>0</v>
      </c>
      <c r="C718" s="5">
        <v>3</v>
      </c>
      <c r="D718" s="5">
        <v>8</v>
      </c>
      <c r="E718" s="5">
        <v>6</v>
      </c>
    </row>
    <row r="719" spans="1:5" x14ac:dyDescent="0.35">
      <c r="A719" s="5" t="s">
        <v>892</v>
      </c>
      <c r="B719" s="5">
        <v>3</v>
      </c>
      <c r="C719" s="5">
        <v>6</v>
      </c>
      <c r="D719" s="5">
        <v>12.5</v>
      </c>
      <c r="E719" s="5">
        <v>10</v>
      </c>
    </row>
    <row r="720" spans="1:5" x14ac:dyDescent="0.35">
      <c r="A720" s="5" t="s">
        <v>892</v>
      </c>
      <c r="B720" s="5">
        <v>6</v>
      </c>
      <c r="C720" s="5">
        <v>10</v>
      </c>
      <c r="D720" s="5">
        <v>15.5</v>
      </c>
      <c r="E720" s="5">
        <v>13</v>
      </c>
    </row>
    <row r="721" spans="1:5" x14ac:dyDescent="0.35">
      <c r="A721" s="5" t="s">
        <v>892</v>
      </c>
      <c r="B721" s="5">
        <v>10</v>
      </c>
      <c r="C721" s="5">
        <v>18</v>
      </c>
      <c r="D721" s="5">
        <v>19</v>
      </c>
      <c r="E721" s="5">
        <v>16</v>
      </c>
    </row>
    <row r="722" spans="1:5" x14ac:dyDescent="0.35">
      <c r="A722" s="5" t="s">
        <v>892</v>
      </c>
      <c r="B722" s="5">
        <v>18</v>
      </c>
      <c r="C722" s="5">
        <v>30</v>
      </c>
      <c r="D722" s="5">
        <v>24</v>
      </c>
      <c r="E722" s="5">
        <v>20</v>
      </c>
    </row>
    <row r="723" spans="1:5" x14ac:dyDescent="0.35">
      <c r="A723" s="5" t="s">
        <v>892</v>
      </c>
      <c r="B723" s="5">
        <v>30</v>
      </c>
      <c r="C723" s="5">
        <v>50</v>
      </c>
      <c r="D723" s="5">
        <v>29</v>
      </c>
      <c r="E723" s="5">
        <v>25</v>
      </c>
    </row>
    <row r="724" spans="1:5" x14ac:dyDescent="0.35">
      <c r="A724" s="5" t="s">
        <v>892</v>
      </c>
      <c r="B724" s="5">
        <v>50</v>
      </c>
      <c r="C724" s="5">
        <v>80</v>
      </c>
      <c r="D724" s="5">
        <v>35</v>
      </c>
      <c r="E724" s="5">
        <v>30</v>
      </c>
    </row>
    <row r="725" spans="1:5" x14ac:dyDescent="0.35">
      <c r="A725" s="5" t="s">
        <v>892</v>
      </c>
      <c r="B725" s="5">
        <v>80</v>
      </c>
      <c r="C725" s="5">
        <v>120</v>
      </c>
      <c r="D725" s="5">
        <v>42</v>
      </c>
      <c r="E725" s="5">
        <v>36</v>
      </c>
    </row>
    <row r="726" spans="1:5" x14ac:dyDescent="0.35">
      <c r="A726" s="5" t="s">
        <v>892</v>
      </c>
      <c r="B726" s="5">
        <v>120</v>
      </c>
      <c r="C726" s="5">
        <v>180</v>
      </c>
      <c r="D726" s="5">
        <v>51</v>
      </c>
      <c r="E726" s="5">
        <v>43</v>
      </c>
    </row>
    <row r="727" spans="1:5" x14ac:dyDescent="0.35">
      <c r="A727" s="5" t="s">
        <v>892</v>
      </c>
      <c r="B727" s="5">
        <v>180</v>
      </c>
      <c r="C727" s="5">
        <v>250</v>
      </c>
      <c r="D727" s="5">
        <v>60</v>
      </c>
      <c r="E727" s="5">
        <v>50</v>
      </c>
    </row>
    <row r="728" spans="1:5" x14ac:dyDescent="0.35">
      <c r="A728" s="5" t="s">
        <v>892</v>
      </c>
      <c r="B728" s="5">
        <v>250</v>
      </c>
      <c r="C728" s="5">
        <v>315</v>
      </c>
      <c r="D728" s="5">
        <v>68</v>
      </c>
      <c r="E728" s="5">
        <v>56</v>
      </c>
    </row>
    <row r="729" spans="1:5" x14ac:dyDescent="0.35">
      <c r="A729" s="5" t="s">
        <v>892</v>
      </c>
      <c r="B729" s="5">
        <v>315</v>
      </c>
      <c r="C729" s="5">
        <v>400</v>
      </c>
      <c r="D729" s="5">
        <v>75</v>
      </c>
      <c r="E729" s="5">
        <v>62</v>
      </c>
    </row>
    <row r="730" spans="1:5" x14ac:dyDescent="0.35">
      <c r="A730" s="5" t="s">
        <v>892</v>
      </c>
      <c r="B730" s="5">
        <v>400</v>
      </c>
      <c r="C730" s="5">
        <v>500</v>
      </c>
      <c r="D730" s="5">
        <v>83</v>
      </c>
      <c r="E730" s="5">
        <v>68</v>
      </c>
    </row>
    <row r="731" spans="1:5" x14ac:dyDescent="0.35">
      <c r="A731" s="5" t="s">
        <v>893</v>
      </c>
      <c r="B731" s="5">
        <v>0</v>
      </c>
      <c r="C731" s="5">
        <v>3</v>
      </c>
      <c r="D731" s="5">
        <v>9</v>
      </c>
      <c r="E731" s="5">
        <v>6</v>
      </c>
    </row>
    <row r="732" spans="1:5" x14ac:dyDescent="0.35">
      <c r="A732" s="5" t="s">
        <v>893</v>
      </c>
      <c r="B732" s="5">
        <v>3</v>
      </c>
      <c r="C732" s="5">
        <v>6</v>
      </c>
      <c r="D732" s="5">
        <v>14</v>
      </c>
      <c r="E732" s="5">
        <v>10</v>
      </c>
    </row>
    <row r="733" spans="1:5" x14ac:dyDescent="0.35">
      <c r="A733" s="5" t="s">
        <v>893</v>
      </c>
      <c r="B733" s="5">
        <v>6</v>
      </c>
      <c r="C733" s="5">
        <v>10</v>
      </c>
      <c r="D733" s="5">
        <v>17</v>
      </c>
      <c r="E733" s="5">
        <v>13</v>
      </c>
    </row>
    <row r="734" spans="1:5" x14ac:dyDescent="0.35">
      <c r="A734" s="5" t="s">
        <v>893</v>
      </c>
      <c r="B734" s="5">
        <v>10</v>
      </c>
      <c r="C734" s="5">
        <v>18</v>
      </c>
      <c r="D734" s="5">
        <v>21</v>
      </c>
      <c r="E734" s="5">
        <v>16</v>
      </c>
    </row>
    <row r="735" spans="1:5" x14ac:dyDescent="0.35">
      <c r="A735" s="5" t="s">
        <v>893</v>
      </c>
      <c r="B735" s="5">
        <v>18</v>
      </c>
      <c r="C735" s="5">
        <v>30</v>
      </c>
      <c r="D735" s="5">
        <v>26</v>
      </c>
      <c r="E735" s="5">
        <v>20</v>
      </c>
    </row>
    <row r="736" spans="1:5" x14ac:dyDescent="0.35">
      <c r="A736" s="5" t="s">
        <v>893</v>
      </c>
      <c r="B736" s="5">
        <v>30</v>
      </c>
      <c r="C736" s="5">
        <v>50</v>
      </c>
      <c r="D736" s="5">
        <v>32</v>
      </c>
      <c r="E736" s="5">
        <v>25</v>
      </c>
    </row>
    <row r="737" spans="1:5" x14ac:dyDescent="0.35">
      <c r="A737" s="5" t="s">
        <v>893</v>
      </c>
      <c r="B737" s="5">
        <v>50</v>
      </c>
      <c r="C737" s="5">
        <v>80</v>
      </c>
      <c r="D737" s="5">
        <v>38</v>
      </c>
      <c r="E737" s="5">
        <v>30</v>
      </c>
    </row>
    <row r="738" spans="1:5" x14ac:dyDescent="0.35">
      <c r="A738" s="5" t="s">
        <v>893</v>
      </c>
      <c r="B738" s="5">
        <v>80</v>
      </c>
      <c r="C738" s="5">
        <v>120</v>
      </c>
      <c r="D738" s="5">
        <v>46</v>
      </c>
      <c r="E738" s="5">
        <v>36</v>
      </c>
    </row>
    <row r="739" spans="1:5" x14ac:dyDescent="0.35">
      <c r="A739" s="5" t="s">
        <v>893</v>
      </c>
      <c r="B739" s="5">
        <v>120</v>
      </c>
      <c r="C739" s="5">
        <v>180</v>
      </c>
      <c r="D739" s="5">
        <v>55</v>
      </c>
      <c r="E739" s="5">
        <v>43</v>
      </c>
    </row>
    <row r="740" spans="1:5" x14ac:dyDescent="0.35">
      <c r="A740" s="5" t="s">
        <v>893</v>
      </c>
      <c r="B740" s="5">
        <v>180</v>
      </c>
      <c r="C740" s="5">
        <v>250</v>
      </c>
      <c r="D740" s="5">
        <v>64</v>
      </c>
      <c r="E740" s="5">
        <v>50</v>
      </c>
    </row>
    <row r="741" spans="1:5" x14ac:dyDescent="0.35">
      <c r="A741" s="5" t="s">
        <v>893</v>
      </c>
      <c r="B741" s="5">
        <v>250</v>
      </c>
      <c r="C741" s="5">
        <v>315</v>
      </c>
      <c r="D741" s="5">
        <v>72</v>
      </c>
      <c r="E741" s="5">
        <v>56</v>
      </c>
    </row>
    <row r="742" spans="1:5" x14ac:dyDescent="0.35">
      <c r="A742" s="5" t="s">
        <v>893</v>
      </c>
      <c r="B742" s="5">
        <v>315</v>
      </c>
      <c r="C742" s="5">
        <v>400</v>
      </c>
      <c r="D742" s="5">
        <v>80</v>
      </c>
      <c r="E742" s="5">
        <v>62</v>
      </c>
    </row>
    <row r="743" spans="1:5" x14ac:dyDescent="0.35">
      <c r="A743" s="5" t="s">
        <v>893</v>
      </c>
      <c r="B743" s="5">
        <v>400</v>
      </c>
      <c r="C743" s="5">
        <v>500</v>
      </c>
      <c r="D743" s="5">
        <v>88</v>
      </c>
      <c r="E743" s="5">
        <v>68</v>
      </c>
    </row>
    <row r="744" spans="1:5" x14ac:dyDescent="0.35">
      <c r="A744" s="5" t="s">
        <v>894</v>
      </c>
      <c r="B744" s="5">
        <v>0</v>
      </c>
      <c r="C744" s="5">
        <v>3</v>
      </c>
      <c r="D744" s="5">
        <v>10</v>
      </c>
      <c r="E744" s="5">
        <v>6</v>
      </c>
    </row>
    <row r="745" spans="1:5" x14ac:dyDescent="0.35">
      <c r="A745" s="5" t="s">
        <v>894</v>
      </c>
      <c r="B745" s="5">
        <v>3</v>
      </c>
      <c r="C745" s="5">
        <v>6</v>
      </c>
      <c r="D745" s="5">
        <v>15</v>
      </c>
      <c r="E745" s="5">
        <v>10</v>
      </c>
    </row>
    <row r="746" spans="1:5" x14ac:dyDescent="0.35">
      <c r="A746" s="5" t="s">
        <v>894</v>
      </c>
      <c r="B746" s="5">
        <v>6</v>
      </c>
      <c r="C746" s="5">
        <v>10</v>
      </c>
      <c r="D746" s="5">
        <v>19</v>
      </c>
      <c r="E746" s="5">
        <v>13</v>
      </c>
    </row>
    <row r="747" spans="1:5" x14ac:dyDescent="0.35">
      <c r="A747" s="5" t="s">
        <v>894</v>
      </c>
      <c r="B747" s="5">
        <v>10</v>
      </c>
      <c r="C747" s="5">
        <v>18</v>
      </c>
      <c r="D747" s="5">
        <v>24</v>
      </c>
      <c r="E747" s="5">
        <v>16</v>
      </c>
    </row>
    <row r="748" spans="1:5" x14ac:dyDescent="0.35">
      <c r="A748" s="5" t="s">
        <v>894</v>
      </c>
      <c r="B748" s="5">
        <v>18</v>
      </c>
      <c r="C748" s="5">
        <v>30</v>
      </c>
      <c r="D748" s="5">
        <v>29</v>
      </c>
      <c r="E748" s="5">
        <v>20</v>
      </c>
    </row>
    <row r="749" spans="1:5" x14ac:dyDescent="0.35">
      <c r="A749" s="5" t="s">
        <v>894</v>
      </c>
      <c r="B749" s="5">
        <v>30</v>
      </c>
      <c r="C749" s="5">
        <v>50</v>
      </c>
      <c r="D749" s="5">
        <v>36</v>
      </c>
      <c r="E749" s="5">
        <v>25</v>
      </c>
    </row>
    <row r="750" spans="1:5" x14ac:dyDescent="0.35">
      <c r="A750" s="5" t="s">
        <v>894</v>
      </c>
      <c r="B750" s="5">
        <v>50</v>
      </c>
      <c r="C750" s="5">
        <v>80</v>
      </c>
      <c r="D750" s="5">
        <v>43</v>
      </c>
      <c r="E750" s="5">
        <v>30</v>
      </c>
    </row>
    <row r="751" spans="1:5" x14ac:dyDescent="0.35">
      <c r="A751" s="5" t="s">
        <v>894</v>
      </c>
      <c r="B751" s="5">
        <v>80</v>
      </c>
      <c r="C751" s="5">
        <v>120</v>
      </c>
      <c r="D751" s="5">
        <v>51</v>
      </c>
      <c r="E751" s="5">
        <v>36</v>
      </c>
    </row>
    <row r="752" spans="1:5" x14ac:dyDescent="0.35">
      <c r="A752" s="5" t="s">
        <v>894</v>
      </c>
      <c r="B752" s="5">
        <v>120</v>
      </c>
      <c r="C752" s="5">
        <v>180</v>
      </c>
      <c r="D752" s="5">
        <v>61</v>
      </c>
      <c r="E752" s="5">
        <v>43</v>
      </c>
    </row>
    <row r="753" spans="1:5" x14ac:dyDescent="0.35">
      <c r="A753" s="5" t="s">
        <v>894</v>
      </c>
      <c r="B753" s="5">
        <v>180</v>
      </c>
      <c r="C753" s="5">
        <v>250</v>
      </c>
      <c r="D753" s="5">
        <v>70</v>
      </c>
      <c r="E753" s="5">
        <v>50</v>
      </c>
    </row>
    <row r="754" spans="1:5" x14ac:dyDescent="0.35">
      <c r="A754" s="5" t="s">
        <v>894</v>
      </c>
      <c r="B754" s="5">
        <v>250</v>
      </c>
      <c r="C754" s="5">
        <v>315</v>
      </c>
      <c r="D754" s="5">
        <v>79</v>
      </c>
      <c r="E754" s="5">
        <v>56</v>
      </c>
    </row>
    <row r="755" spans="1:5" x14ac:dyDescent="0.35">
      <c r="A755" s="5" t="s">
        <v>894</v>
      </c>
      <c r="B755" s="5">
        <v>315</v>
      </c>
      <c r="C755" s="5">
        <v>400</v>
      </c>
      <c r="D755" s="5">
        <v>87</v>
      </c>
      <c r="E755" s="5">
        <v>62</v>
      </c>
    </row>
    <row r="756" spans="1:5" x14ac:dyDescent="0.35">
      <c r="A756" s="5" t="s">
        <v>894</v>
      </c>
      <c r="B756" s="5">
        <v>400</v>
      </c>
      <c r="C756" s="5">
        <v>500</v>
      </c>
      <c r="D756" s="5">
        <v>95</v>
      </c>
      <c r="E756" s="5">
        <v>68</v>
      </c>
    </row>
    <row r="757" spans="1:5" x14ac:dyDescent="0.35">
      <c r="A757" s="5" t="s">
        <v>895</v>
      </c>
      <c r="B757" s="5">
        <v>0</v>
      </c>
      <c r="C757" s="5">
        <v>3</v>
      </c>
      <c r="D757" s="5">
        <v>12</v>
      </c>
      <c r="E757" s="5">
        <v>6</v>
      </c>
    </row>
    <row r="758" spans="1:5" x14ac:dyDescent="0.35">
      <c r="A758" s="5" t="s">
        <v>895</v>
      </c>
      <c r="B758" s="5">
        <v>3</v>
      </c>
      <c r="C758" s="5">
        <v>6</v>
      </c>
      <c r="D758" s="5">
        <v>18</v>
      </c>
      <c r="E758" s="5">
        <v>10</v>
      </c>
    </row>
    <row r="759" spans="1:5" x14ac:dyDescent="0.35">
      <c r="A759" s="5" t="s">
        <v>895</v>
      </c>
      <c r="B759" s="5">
        <v>6</v>
      </c>
      <c r="C759" s="5">
        <v>10</v>
      </c>
      <c r="D759" s="5">
        <v>22</v>
      </c>
      <c r="E759" s="5">
        <v>13</v>
      </c>
    </row>
    <row r="760" spans="1:5" x14ac:dyDescent="0.35">
      <c r="A760" s="5" t="s">
        <v>895</v>
      </c>
      <c r="B760" s="5">
        <v>10</v>
      </c>
      <c r="C760" s="5">
        <v>18</v>
      </c>
      <c r="D760" s="5">
        <v>27</v>
      </c>
      <c r="E760" s="5">
        <v>16</v>
      </c>
    </row>
    <row r="761" spans="1:5" x14ac:dyDescent="0.35">
      <c r="A761" s="5" t="s">
        <v>895</v>
      </c>
      <c r="B761" s="5">
        <v>18</v>
      </c>
      <c r="C761" s="5">
        <v>30</v>
      </c>
      <c r="D761" s="5">
        <v>33</v>
      </c>
      <c r="E761" s="5">
        <v>20</v>
      </c>
    </row>
    <row r="762" spans="1:5" x14ac:dyDescent="0.35">
      <c r="A762" s="5" t="s">
        <v>895</v>
      </c>
      <c r="B762" s="5">
        <v>30</v>
      </c>
      <c r="C762" s="5">
        <v>50</v>
      </c>
      <c r="D762" s="5">
        <v>41</v>
      </c>
      <c r="E762" s="5">
        <v>25</v>
      </c>
    </row>
    <row r="763" spans="1:5" x14ac:dyDescent="0.35">
      <c r="A763" s="5" t="s">
        <v>895</v>
      </c>
      <c r="B763" s="5">
        <v>50</v>
      </c>
      <c r="C763" s="5">
        <v>80</v>
      </c>
      <c r="D763" s="5">
        <v>49</v>
      </c>
      <c r="E763" s="5">
        <v>30</v>
      </c>
    </row>
    <row r="764" spans="1:5" x14ac:dyDescent="0.35">
      <c r="A764" s="5" t="s">
        <v>895</v>
      </c>
      <c r="B764" s="5">
        <v>80</v>
      </c>
      <c r="C764" s="5">
        <v>120</v>
      </c>
      <c r="D764" s="5">
        <v>58</v>
      </c>
      <c r="E764" s="5">
        <v>36</v>
      </c>
    </row>
    <row r="765" spans="1:5" x14ac:dyDescent="0.35">
      <c r="A765" s="5" t="s">
        <v>895</v>
      </c>
      <c r="B765" s="5">
        <v>120</v>
      </c>
      <c r="C765" s="5">
        <v>180</v>
      </c>
      <c r="D765" s="5">
        <v>68</v>
      </c>
      <c r="E765" s="5">
        <v>43</v>
      </c>
    </row>
    <row r="766" spans="1:5" x14ac:dyDescent="0.35">
      <c r="A766" s="5" t="s">
        <v>895</v>
      </c>
      <c r="B766" s="5">
        <v>180</v>
      </c>
      <c r="C766" s="5">
        <v>250</v>
      </c>
      <c r="D766" s="5">
        <v>79</v>
      </c>
      <c r="E766" s="5">
        <v>50</v>
      </c>
    </row>
    <row r="767" spans="1:5" x14ac:dyDescent="0.35">
      <c r="A767" s="5" t="s">
        <v>895</v>
      </c>
      <c r="B767" s="5">
        <v>250</v>
      </c>
      <c r="C767" s="5">
        <v>315</v>
      </c>
      <c r="D767" s="5">
        <v>88</v>
      </c>
      <c r="E767" s="5">
        <v>56</v>
      </c>
    </row>
    <row r="768" spans="1:5" x14ac:dyDescent="0.35">
      <c r="A768" s="5" t="s">
        <v>895</v>
      </c>
      <c r="B768" s="5">
        <v>315</v>
      </c>
      <c r="C768" s="5">
        <v>400</v>
      </c>
      <c r="D768" s="5">
        <v>98</v>
      </c>
      <c r="E768" s="5">
        <v>62</v>
      </c>
    </row>
    <row r="769" spans="1:5" x14ac:dyDescent="0.35">
      <c r="A769" s="5" t="s">
        <v>895</v>
      </c>
      <c r="B769" s="5">
        <v>400</v>
      </c>
      <c r="C769" s="5">
        <v>500</v>
      </c>
      <c r="D769" s="5">
        <v>108</v>
      </c>
      <c r="E769" s="5">
        <v>68</v>
      </c>
    </row>
    <row r="770" spans="1:5" x14ac:dyDescent="0.35">
      <c r="A770" s="5" t="s">
        <v>895</v>
      </c>
      <c r="B770" s="5">
        <v>500</v>
      </c>
      <c r="C770" s="5">
        <v>630</v>
      </c>
      <c r="D770" s="5">
        <v>120</v>
      </c>
      <c r="E770" s="5">
        <v>76</v>
      </c>
    </row>
    <row r="771" spans="1:5" x14ac:dyDescent="0.35">
      <c r="A771" s="5" t="s">
        <v>895</v>
      </c>
      <c r="B771" s="5">
        <v>630</v>
      </c>
      <c r="C771" s="5">
        <v>800</v>
      </c>
      <c r="D771" s="5">
        <v>130</v>
      </c>
      <c r="E771" s="5">
        <v>80</v>
      </c>
    </row>
    <row r="772" spans="1:5" x14ac:dyDescent="0.35">
      <c r="A772" s="5" t="s">
        <v>895</v>
      </c>
      <c r="B772" s="5">
        <v>800</v>
      </c>
      <c r="C772" s="5">
        <v>1000</v>
      </c>
      <c r="D772" s="5">
        <v>142</v>
      </c>
      <c r="E772" s="5">
        <v>86</v>
      </c>
    </row>
    <row r="773" spans="1:5" x14ac:dyDescent="0.35">
      <c r="A773" s="5" t="s">
        <v>895</v>
      </c>
      <c r="B773" s="5">
        <v>1000</v>
      </c>
      <c r="C773" s="5">
        <v>1250</v>
      </c>
      <c r="D773" s="5">
        <v>164</v>
      </c>
      <c r="E773" s="5">
        <v>98</v>
      </c>
    </row>
    <row r="774" spans="1:5" x14ac:dyDescent="0.35">
      <c r="A774" s="5" t="s">
        <v>895</v>
      </c>
      <c r="B774" s="5">
        <v>1250</v>
      </c>
      <c r="C774" s="5">
        <v>1600</v>
      </c>
      <c r="D774" s="5">
        <v>188</v>
      </c>
      <c r="E774" s="5">
        <v>110</v>
      </c>
    </row>
    <row r="775" spans="1:5" x14ac:dyDescent="0.35">
      <c r="A775" s="5" t="s">
        <v>895</v>
      </c>
      <c r="B775" s="5">
        <v>1600</v>
      </c>
      <c r="C775" s="5">
        <v>2000</v>
      </c>
      <c r="D775" s="5">
        <v>212</v>
      </c>
      <c r="E775" s="5">
        <v>120</v>
      </c>
    </row>
    <row r="776" spans="1:5" x14ac:dyDescent="0.35">
      <c r="A776" s="5" t="s">
        <v>895</v>
      </c>
      <c r="B776" s="5">
        <v>2000</v>
      </c>
      <c r="C776" s="5">
        <v>2500</v>
      </c>
      <c r="D776" s="5">
        <v>240</v>
      </c>
      <c r="E776" s="5">
        <v>130</v>
      </c>
    </row>
    <row r="777" spans="1:5" x14ac:dyDescent="0.35">
      <c r="A777" s="5" t="s">
        <v>895</v>
      </c>
      <c r="B777" s="5">
        <v>2500</v>
      </c>
      <c r="C777" s="5">
        <v>3150</v>
      </c>
      <c r="D777" s="5">
        <v>280</v>
      </c>
      <c r="E777" s="5">
        <v>145</v>
      </c>
    </row>
    <row r="778" spans="1:5" x14ac:dyDescent="0.35">
      <c r="A778" s="5" t="s">
        <v>29</v>
      </c>
      <c r="B778" s="5">
        <v>0</v>
      </c>
      <c r="C778" s="5">
        <v>3</v>
      </c>
      <c r="D778" s="5">
        <v>16</v>
      </c>
      <c r="E778" s="5">
        <v>6</v>
      </c>
    </row>
    <row r="779" spans="1:5" x14ac:dyDescent="0.35">
      <c r="A779" s="5" t="s">
        <v>29</v>
      </c>
      <c r="B779" s="5">
        <v>3</v>
      </c>
      <c r="C779" s="5">
        <v>6</v>
      </c>
      <c r="D779" s="5">
        <v>22</v>
      </c>
      <c r="E779" s="5">
        <v>10</v>
      </c>
    </row>
    <row r="780" spans="1:5" x14ac:dyDescent="0.35">
      <c r="A780" s="5" t="s">
        <v>29</v>
      </c>
      <c r="B780" s="5">
        <v>6</v>
      </c>
      <c r="C780" s="5">
        <v>10</v>
      </c>
      <c r="D780" s="5">
        <v>28</v>
      </c>
      <c r="E780" s="5">
        <v>13</v>
      </c>
    </row>
    <row r="781" spans="1:5" x14ac:dyDescent="0.35">
      <c r="A781" s="5" t="s">
        <v>29</v>
      </c>
      <c r="B781" s="5">
        <v>10</v>
      </c>
      <c r="C781" s="5">
        <v>18</v>
      </c>
      <c r="D781" s="5">
        <v>34</v>
      </c>
      <c r="E781" s="5">
        <v>16</v>
      </c>
    </row>
    <row r="782" spans="1:5" x14ac:dyDescent="0.35">
      <c r="A782" s="5" t="s">
        <v>29</v>
      </c>
      <c r="B782" s="5">
        <v>18</v>
      </c>
      <c r="C782" s="5">
        <v>30</v>
      </c>
      <c r="D782" s="5">
        <v>41</v>
      </c>
      <c r="E782" s="5">
        <v>20</v>
      </c>
    </row>
    <row r="783" spans="1:5" x14ac:dyDescent="0.35">
      <c r="A783" s="5" t="s">
        <v>29</v>
      </c>
      <c r="B783" s="5">
        <v>30</v>
      </c>
      <c r="C783" s="5">
        <v>50</v>
      </c>
      <c r="D783" s="5">
        <v>50</v>
      </c>
      <c r="E783" s="5">
        <v>25</v>
      </c>
    </row>
    <row r="784" spans="1:5" x14ac:dyDescent="0.35">
      <c r="A784" s="5" t="s">
        <v>29</v>
      </c>
      <c r="B784" s="5">
        <v>50</v>
      </c>
      <c r="C784" s="5">
        <v>80</v>
      </c>
      <c r="D784" s="5">
        <v>60</v>
      </c>
      <c r="E784" s="5">
        <v>30</v>
      </c>
    </row>
    <row r="785" spans="1:5" x14ac:dyDescent="0.35">
      <c r="A785" s="5" t="s">
        <v>29</v>
      </c>
      <c r="B785" s="5">
        <v>80</v>
      </c>
      <c r="C785" s="5">
        <v>120</v>
      </c>
      <c r="D785" s="5">
        <v>71</v>
      </c>
      <c r="E785" s="5">
        <v>36</v>
      </c>
    </row>
    <row r="786" spans="1:5" x14ac:dyDescent="0.35">
      <c r="A786" s="5" t="s">
        <v>29</v>
      </c>
      <c r="B786" s="5">
        <v>120</v>
      </c>
      <c r="C786" s="5">
        <v>180</v>
      </c>
      <c r="D786" s="5">
        <v>83</v>
      </c>
      <c r="E786" s="5">
        <v>43</v>
      </c>
    </row>
    <row r="787" spans="1:5" x14ac:dyDescent="0.35">
      <c r="A787" s="5" t="s">
        <v>29</v>
      </c>
      <c r="B787" s="5">
        <v>180</v>
      </c>
      <c r="C787" s="5">
        <v>250</v>
      </c>
      <c r="D787" s="5">
        <v>96</v>
      </c>
      <c r="E787" s="5">
        <v>50</v>
      </c>
    </row>
    <row r="788" spans="1:5" x14ac:dyDescent="0.35">
      <c r="A788" s="5" t="s">
        <v>29</v>
      </c>
      <c r="B788" s="5">
        <v>250</v>
      </c>
      <c r="C788" s="5">
        <v>315</v>
      </c>
      <c r="D788" s="5">
        <v>108</v>
      </c>
      <c r="E788" s="5">
        <v>56</v>
      </c>
    </row>
    <row r="789" spans="1:5" x14ac:dyDescent="0.35">
      <c r="A789" s="5" t="s">
        <v>29</v>
      </c>
      <c r="B789" s="5">
        <v>315</v>
      </c>
      <c r="C789" s="5">
        <v>400</v>
      </c>
      <c r="D789" s="5">
        <v>119</v>
      </c>
      <c r="E789" s="5">
        <v>62</v>
      </c>
    </row>
    <row r="790" spans="1:5" x14ac:dyDescent="0.35">
      <c r="A790" s="5" t="s">
        <v>29</v>
      </c>
      <c r="B790" s="5">
        <v>400</v>
      </c>
      <c r="C790" s="5">
        <v>500</v>
      </c>
      <c r="D790" s="5">
        <v>131</v>
      </c>
      <c r="E790" s="5">
        <v>68</v>
      </c>
    </row>
    <row r="791" spans="1:5" x14ac:dyDescent="0.35">
      <c r="A791" s="5" t="s">
        <v>29</v>
      </c>
      <c r="B791" s="5">
        <v>500</v>
      </c>
      <c r="C791" s="5">
        <v>630</v>
      </c>
      <c r="D791" s="5">
        <v>146</v>
      </c>
      <c r="E791" s="5">
        <v>76</v>
      </c>
    </row>
    <row r="792" spans="1:5" x14ac:dyDescent="0.35">
      <c r="A792" s="5" t="s">
        <v>29</v>
      </c>
      <c r="B792" s="5">
        <v>630</v>
      </c>
      <c r="C792" s="5">
        <v>800</v>
      </c>
      <c r="D792" s="5">
        <v>160</v>
      </c>
      <c r="E792" s="5">
        <v>80</v>
      </c>
    </row>
    <row r="793" spans="1:5" x14ac:dyDescent="0.35">
      <c r="A793" s="5" t="s">
        <v>29</v>
      </c>
      <c r="B793" s="5">
        <v>800</v>
      </c>
      <c r="C793" s="5">
        <v>1000</v>
      </c>
      <c r="D793" s="5">
        <v>176</v>
      </c>
      <c r="E793" s="5">
        <v>86</v>
      </c>
    </row>
    <row r="794" spans="1:5" x14ac:dyDescent="0.35">
      <c r="A794" s="5" t="s">
        <v>29</v>
      </c>
      <c r="B794" s="5">
        <v>1000</v>
      </c>
      <c r="C794" s="5">
        <v>1250</v>
      </c>
      <c r="D794" s="5">
        <v>203</v>
      </c>
      <c r="E794" s="5">
        <v>98</v>
      </c>
    </row>
    <row r="795" spans="1:5" x14ac:dyDescent="0.35">
      <c r="A795" s="5" t="s">
        <v>29</v>
      </c>
      <c r="B795" s="5">
        <v>1250</v>
      </c>
      <c r="C795" s="5">
        <v>1600</v>
      </c>
      <c r="D795" s="5">
        <v>235</v>
      </c>
      <c r="E795" s="5">
        <v>110</v>
      </c>
    </row>
    <row r="796" spans="1:5" x14ac:dyDescent="0.35">
      <c r="A796" s="5" t="s">
        <v>29</v>
      </c>
      <c r="B796" s="5">
        <v>1600</v>
      </c>
      <c r="C796" s="5">
        <v>2000</v>
      </c>
      <c r="D796" s="5">
        <v>270</v>
      </c>
      <c r="E796" s="5">
        <v>120</v>
      </c>
    </row>
    <row r="797" spans="1:5" x14ac:dyDescent="0.35">
      <c r="A797" s="5" t="s">
        <v>29</v>
      </c>
      <c r="B797" s="5">
        <v>2000</v>
      </c>
      <c r="C797" s="5">
        <v>2500</v>
      </c>
      <c r="D797" s="5">
        <v>305</v>
      </c>
      <c r="E797" s="5">
        <v>130</v>
      </c>
    </row>
    <row r="798" spans="1:5" x14ac:dyDescent="0.35">
      <c r="A798" s="5" t="s">
        <v>29</v>
      </c>
      <c r="B798" s="5">
        <v>2500</v>
      </c>
      <c r="C798" s="5">
        <v>3150</v>
      </c>
      <c r="D798" s="5">
        <v>355</v>
      </c>
      <c r="E798" s="5">
        <v>145</v>
      </c>
    </row>
    <row r="799" spans="1:5" x14ac:dyDescent="0.35">
      <c r="A799" s="5" t="s">
        <v>710</v>
      </c>
      <c r="B799" s="5">
        <v>0</v>
      </c>
      <c r="C799" s="5">
        <v>3</v>
      </c>
      <c r="D799" s="5">
        <v>20</v>
      </c>
      <c r="E799" s="5">
        <v>6</v>
      </c>
    </row>
    <row r="800" spans="1:5" x14ac:dyDescent="0.35">
      <c r="A800" s="5" t="s">
        <v>710</v>
      </c>
      <c r="B800" s="5">
        <v>3</v>
      </c>
      <c r="C800" s="5">
        <v>6</v>
      </c>
      <c r="D800" s="5">
        <v>28</v>
      </c>
      <c r="E800" s="5">
        <v>10</v>
      </c>
    </row>
    <row r="801" spans="1:5" x14ac:dyDescent="0.35">
      <c r="A801" s="5" t="s">
        <v>710</v>
      </c>
      <c r="B801" s="5">
        <v>6</v>
      </c>
      <c r="C801" s="5">
        <v>10</v>
      </c>
      <c r="D801" s="5">
        <v>35</v>
      </c>
      <c r="E801" s="5">
        <v>13</v>
      </c>
    </row>
    <row r="802" spans="1:5" x14ac:dyDescent="0.35">
      <c r="A802" s="5" t="s">
        <v>710</v>
      </c>
      <c r="B802" s="5">
        <v>10</v>
      </c>
      <c r="C802" s="5">
        <v>18</v>
      </c>
      <c r="D802" s="5">
        <v>43</v>
      </c>
      <c r="E802" s="5">
        <v>16</v>
      </c>
    </row>
    <row r="803" spans="1:5" x14ac:dyDescent="0.35">
      <c r="A803" s="5" t="s">
        <v>710</v>
      </c>
      <c r="B803" s="5">
        <v>18</v>
      </c>
      <c r="C803" s="5">
        <v>30</v>
      </c>
      <c r="D803" s="5">
        <v>53</v>
      </c>
      <c r="E803" s="5">
        <v>20</v>
      </c>
    </row>
    <row r="804" spans="1:5" x14ac:dyDescent="0.35">
      <c r="A804" s="5" t="s">
        <v>710</v>
      </c>
      <c r="B804" s="5">
        <v>30</v>
      </c>
      <c r="C804" s="5">
        <v>50</v>
      </c>
      <c r="D804" s="5">
        <v>64</v>
      </c>
      <c r="E804" s="5">
        <v>25</v>
      </c>
    </row>
    <row r="805" spans="1:5" x14ac:dyDescent="0.35">
      <c r="A805" s="5" t="s">
        <v>710</v>
      </c>
      <c r="B805" s="5">
        <v>50</v>
      </c>
      <c r="C805" s="5">
        <v>80</v>
      </c>
      <c r="D805" s="5">
        <v>76</v>
      </c>
      <c r="E805" s="5">
        <v>30</v>
      </c>
    </row>
    <row r="806" spans="1:5" x14ac:dyDescent="0.35">
      <c r="A806" s="5" t="s">
        <v>710</v>
      </c>
      <c r="B806" s="5">
        <v>80</v>
      </c>
      <c r="C806" s="5">
        <v>120</v>
      </c>
      <c r="D806" s="5">
        <v>90</v>
      </c>
      <c r="E806" s="5">
        <v>36</v>
      </c>
    </row>
    <row r="807" spans="1:5" x14ac:dyDescent="0.35">
      <c r="A807" s="5" t="s">
        <v>710</v>
      </c>
      <c r="B807" s="5">
        <v>120</v>
      </c>
      <c r="C807" s="5">
        <v>180</v>
      </c>
      <c r="D807" s="5">
        <v>106</v>
      </c>
      <c r="E807" s="5">
        <v>43</v>
      </c>
    </row>
    <row r="808" spans="1:5" x14ac:dyDescent="0.35">
      <c r="A808" s="5" t="s">
        <v>710</v>
      </c>
      <c r="B808" s="5">
        <v>180</v>
      </c>
      <c r="C808" s="5">
        <v>250</v>
      </c>
      <c r="D808" s="5">
        <v>122</v>
      </c>
      <c r="E808" s="5">
        <v>50</v>
      </c>
    </row>
    <row r="809" spans="1:5" x14ac:dyDescent="0.35">
      <c r="A809" s="5" t="s">
        <v>710</v>
      </c>
      <c r="B809" s="5">
        <v>250</v>
      </c>
      <c r="C809" s="5">
        <v>315</v>
      </c>
      <c r="D809" s="5">
        <v>137</v>
      </c>
      <c r="E809" s="5">
        <v>56</v>
      </c>
    </row>
    <row r="810" spans="1:5" x14ac:dyDescent="0.35">
      <c r="A810" s="5" t="s">
        <v>710</v>
      </c>
      <c r="B810" s="5">
        <v>315</v>
      </c>
      <c r="C810" s="5">
        <v>400</v>
      </c>
      <c r="D810" s="5">
        <v>151</v>
      </c>
      <c r="E810" s="5">
        <v>62</v>
      </c>
    </row>
    <row r="811" spans="1:5" x14ac:dyDescent="0.35">
      <c r="A811" s="5" t="s">
        <v>710</v>
      </c>
      <c r="B811" s="5">
        <v>400</v>
      </c>
      <c r="C811" s="5">
        <v>500</v>
      </c>
      <c r="D811" s="5">
        <v>165</v>
      </c>
      <c r="E811" s="5">
        <v>68</v>
      </c>
    </row>
    <row r="812" spans="1:5" x14ac:dyDescent="0.35">
      <c r="A812" s="5" t="s">
        <v>710</v>
      </c>
      <c r="B812" s="5">
        <v>500</v>
      </c>
      <c r="C812" s="5">
        <v>630</v>
      </c>
      <c r="D812" s="5">
        <v>186</v>
      </c>
      <c r="E812" s="5">
        <v>76</v>
      </c>
    </row>
    <row r="813" spans="1:5" x14ac:dyDescent="0.35">
      <c r="A813" s="5" t="s">
        <v>710</v>
      </c>
      <c r="B813" s="5">
        <v>630</v>
      </c>
      <c r="C813" s="5">
        <v>800</v>
      </c>
      <c r="D813" s="5">
        <v>205</v>
      </c>
      <c r="E813" s="5">
        <v>80</v>
      </c>
    </row>
    <row r="814" spans="1:5" x14ac:dyDescent="0.35">
      <c r="A814" s="5" t="s">
        <v>710</v>
      </c>
      <c r="B814" s="5">
        <v>800</v>
      </c>
      <c r="C814" s="5">
        <v>1000</v>
      </c>
      <c r="D814" s="5">
        <v>226</v>
      </c>
      <c r="E814" s="5">
        <v>86</v>
      </c>
    </row>
    <row r="815" spans="1:5" x14ac:dyDescent="0.35">
      <c r="A815" s="5" t="s">
        <v>710</v>
      </c>
      <c r="B815" s="5">
        <v>1000</v>
      </c>
      <c r="C815" s="5">
        <v>1250</v>
      </c>
      <c r="D815" s="5">
        <v>263</v>
      </c>
      <c r="E815" s="5">
        <v>98</v>
      </c>
    </row>
    <row r="816" spans="1:5" x14ac:dyDescent="0.35">
      <c r="A816" s="5" t="s">
        <v>710</v>
      </c>
      <c r="B816" s="5">
        <v>1250</v>
      </c>
      <c r="C816" s="5">
        <v>1600</v>
      </c>
      <c r="D816" s="5">
        <v>305</v>
      </c>
      <c r="E816" s="5">
        <v>110</v>
      </c>
    </row>
    <row r="817" spans="1:5" x14ac:dyDescent="0.35">
      <c r="A817" s="5" t="s">
        <v>710</v>
      </c>
      <c r="B817" s="5">
        <v>1600</v>
      </c>
      <c r="C817" s="5">
        <v>2000</v>
      </c>
      <c r="D817" s="5">
        <v>350</v>
      </c>
      <c r="E817" s="5">
        <v>120</v>
      </c>
    </row>
    <row r="818" spans="1:5" x14ac:dyDescent="0.35">
      <c r="A818" s="5" t="s">
        <v>710</v>
      </c>
      <c r="B818" s="5">
        <v>2000</v>
      </c>
      <c r="C818" s="5">
        <v>2500</v>
      </c>
      <c r="D818" s="5">
        <v>410</v>
      </c>
      <c r="E818" s="5">
        <v>130</v>
      </c>
    </row>
    <row r="819" spans="1:5" x14ac:dyDescent="0.35">
      <c r="A819" s="5" t="s">
        <v>710</v>
      </c>
      <c r="B819" s="5">
        <v>2500</v>
      </c>
      <c r="C819" s="5">
        <v>3150</v>
      </c>
      <c r="D819" s="5">
        <v>475</v>
      </c>
      <c r="E819" s="5">
        <v>145</v>
      </c>
    </row>
    <row r="820" spans="1:5" x14ac:dyDescent="0.35">
      <c r="A820" s="5" t="s">
        <v>719</v>
      </c>
      <c r="B820" s="5">
        <v>0</v>
      </c>
      <c r="C820" s="5">
        <v>3</v>
      </c>
      <c r="D820" s="5">
        <v>31</v>
      </c>
      <c r="E820" s="5">
        <v>6</v>
      </c>
    </row>
    <row r="821" spans="1:5" x14ac:dyDescent="0.35">
      <c r="A821" s="5" t="s">
        <v>719</v>
      </c>
      <c r="B821" s="5">
        <v>3</v>
      </c>
      <c r="C821" s="5">
        <v>6</v>
      </c>
      <c r="D821" s="5">
        <v>40</v>
      </c>
      <c r="E821" s="5">
        <v>10</v>
      </c>
    </row>
    <row r="822" spans="1:5" x14ac:dyDescent="0.35">
      <c r="A822" s="5" t="s">
        <v>719</v>
      </c>
      <c r="B822" s="5">
        <v>6</v>
      </c>
      <c r="C822" s="5">
        <v>10</v>
      </c>
      <c r="D822" s="5">
        <v>49</v>
      </c>
      <c r="E822" s="5">
        <v>13</v>
      </c>
    </row>
    <row r="823" spans="1:5" x14ac:dyDescent="0.35">
      <c r="A823" s="5" t="s">
        <v>719</v>
      </c>
      <c r="B823" s="5">
        <v>10</v>
      </c>
      <c r="C823" s="5">
        <v>18</v>
      </c>
      <c r="D823" s="5">
        <v>59</v>
      </c>
      <c r="E823" s="5">
        <v>16</v>
      </c>
    </row>
    <row r="824" spans="1:5" x14ac:dyDescent="0.35">
      <c r="A824" s="5" t="s">
        <v>719</v>
      </c>
      <c r="B824" s="5">
        <v>18</v>
      </c>
      <c r="C824" s="5">
        <v>30</v>
      </c>
      <c r="D824" s="5">
        <v>72</v>
      </c>
      <c r="E824" s="5">
        <v>20</v>
      </c>
    </row>
    <row r="825" spans="1:5" x14ac:dyDescent="0.35">
      <c r="A825" s="5" t="s">
        <v>719</v>
      </c>
      <c r="B825" s="5">
        <v>30</v>
      </c>
      <c r="C825" s="5">
        <v>50</v>
      </c>
      <c r="D825" s="5">
        <v>87</v>
      </c>
      <c r="E825" s="5">
        <v>25</v>
      </c>
    </row>
    <row r="826" spans="1:5" x14ac:dyDescent="0.35">
      <c r="A826" s="5" t="s">
        <v>719</v>
      </c>
      <c r="B826" s="5">
        <v>50</v>
      </c>
      <c r="C826" s="5">
        <v>80</v>
      </c>
      <c r="D826" s="5">
        <v>104</v>
      </c>
      <c r="E826" s="5">
        <v>30</v>
      </c>
    </row>
    <row r="827" spans="1:5" x14ac:dyDescent="0.35">
      <c r="A827" s="5" t="s">
        <v>719</v>
      </c>
      <c r="B827" s="5">
        <v>80</v>
      </c>
      <c r="C827" s="5">
        <v>120</v>
      </c>
      <c r="D827" s="5">
        <v>123</v>
      </c>
      <c r="E827" s="5">
        <v>36</v>
      </c>
    </row>
    <row r="828" spans="1:5" x14ac:dyDescent="0.35">
      <c r="A828" s="5" t="s">
        <v>719</v>
      </c>
      <c r="B828" s="5">
        <v>120</v>
      </c>
      <c r="C828" s="5">
        <v>180</v>
      </c>
      <c r="D828" s="5">
        <v>143</v>
      </c>
      <c r="E828" s="5">
        <v>43</v>
      </c>
    </row>
    <row r="829" spans="1:5" x14ac:dyDescent="0.35">
      <c r="A829" s="5" t="s">
        <v>719</v>
      </c>
      <c r="B829" s="5">
        <v>180</v>
      </c>
      <c r="C829" s="5">
        <v>250</v>
      </c>
      <c r="D829" s="5">
        <v>165</v>
      </c>
      <c r="E829" s="5">
        <v>50</v>
      </c>
    </row>
    <row r="830" spans="1:5" x14ac:dyDescent="0.35">
      <c r="A830" s="5" t="s">
        <v>719</v>
      </c>
      <c r="B830" s="5">
        <v>250</v>
      </c>
      <c r="C830" s="5">
        <v>315</v>
      </c>
      <c r="D830" s="5">
        <v>186</v>
      </c>
      <c r="E830" s="5">
        <v>56</v>
      </c>
    </row>
    <row r="831" spans="1:5" x14ac:dyDescent="0.35">
      <c r="A831" s="5" t="s">
        <v>719</v>
      </c>
      <c r="B831" s="5">
        <v>315</v>
      </c>
      <c r="C831" s="5">
        <v>400</v>
      </c>
      <c r="D831" s="5">
        <v>202</v>
      </c>
      <c r="E831" s="5">
        <v>62</v>
      </c>
    </row>
    <row r="832" spans="1:5" x14ac:dyDescent="0.35">
      <c r="A832" s="5" t="s">
        <v>719</v>
      </c>
      <c r="B832" s="5">
        <v>400</v>
      </c>
      <c r="C832" s="5">
        <v>500</v>
      </c>
      <c r="D832" s="5">
        <v>223</v>
      </c>
      <c r="E832" s="5">
        <v>68</v>
      </c>
    </row>
    <row r="833" spans="1:5" x14ac:dyDescent="0.35">
      <c r="A833" s="5" t="s">
        <v>719</v>
      </c>
      <c r="B833" s="5">
        <v>500</v>
      </c>
      <c r="C833" s="5">
        <v>630</v>
      </c>
      <c r="D833" s="5">
        <v>251</v>
      </c>
      <c r="E833" s="5">
        <v>76</v>
      </c>
    </row>
    <row r="834" spans="1:5" x14ac:dyDescent="0.35">
      <c r="A834" s="5" t="s">
        <v>719</v>
      </c>
      <c r="B834" s="5">
        <v>630</v>
      </c>
      <c r="C834" s="5">
        <v>800</v>
      </c>
      <c r="D834" s="5">
        <v>280</v>
      </c>
      <c r="E834" s="5">
        <v>80</v>
      </c>
    </row>
    <row r="835" spans="1:5" x14ac:dyDescent="0.35">
      <c r="A835" s="5" t="s">
        <v>719</v>
      </c>
      <c r="B835" s="5">
        <v>800</v>
      </c>
      <c r="C835" s="5">
        <v>1000</v>
      </c>
      <c r="D835" s="5">
        <v>316</v>
      </c>
      <c r="E835" s="5">
        <v>86</v>
      </c>
    </row>
    <row r="836" spans="1:5" x14ac:dyDescent="0.35">
      <c r="A836" s="5" t="s">
        <v>719</v>
      </c>
      <c r="B836" s="5">
        <v>1000</v>
      </c>
      <c r="C836" s="5">
        <v>1250</v>
      </c>
      <c r="D836" s="5">
        <v>358</v>
      </c>
      <c r="E836" s="5">
        <v>98</v>
      </c>
    </row>
    <row r="837" spans="1:5" x14ac:dyDescent="0.35">
      <c r="A837" s="5" t="s">
        <v>719</v>
      </c>
      <c r="B837" s="5">
        <v>1250</v>
      </c>
      <c r="C837" s="5">
        <v>1600</v>
      </c>
      <c r="D837" s="5">
        <v>420</v>
      </c>
      <c r="E837" s="5">
        <v>110</v>
      </c>
    </row>
    <row r="838" spans="1:5" x14ac:dyDescent="0.35">
      <c r="A838" s="5" t="s">
        <v>719</v>
      </c>
      <c r="B838" s="5">
        <v>1600</v>
      </c>
      <c r="C838" s="5">
        <v>2000</v>
      </c>
      <c r="D838" s="5">
        <v>490</v>
      </c>
      <c r="E838" s="5">
        <v>120</v>
      </c>
    </row>
    <row r="839" spans="1:5" x14ac:dyDescent="0.35">
      <c r="A839" s="5" t="s">
        <v>719</v>
      </c>
      <c r="B839" s="5">
        <v>2000</v>
      </c>
      <c r="C839" s="5">
        <v>2500</v>
      </c>
      <c r="D839" s="5">
        <v>570</v>
      </c>
      <c r="E839" s="5">
        <v>130</v>
      </c>
    </row>
    <row r="840" spans="1:5" x14ac:dyDescent="0.35">
      <c r="A840" s="5" t="s">
        <v>719</v>
      </c>
      <c r="B840" s="5">
        <v>2500</v>
      </c>
      <c r="C840" s="5">
        <v>3150</v>
      </c>
      <c r="D840" s="5">
        <v>685</v>
      </c>
      <c r="E840" s="5">
        <v>145</v>
      </c>
    </row>
    <row r="841" spans="1:5" x14ac:dyDescent="0.35">
      <c r="A841" s="5" t="s">
        <v>896</v>
      </c>
      <c r="B841" s="5">
        <v>0</v>
      </c>
      <c r="C841" s="5">
        <v>3</v>
      </c>
      <c r="D841" s="5">
        <v>46</v>
      </c>
      <c r="E841" s="5">
        <v>6</v>
      </c>
    </row>
    <row r="842" spans="1:5" x14ac:dyDescent="0.35">
      <c r="A842" s="5" t="s">
        <v>896</v>
      </c>
      <c r="B842" s="5">
        <v>3</v>
      </c>
      <c r="C842" s="5">
        <v>6</v>
      </c>
      <c r="D842" s="5">
        <v>58</v>
      </c>
      <c r="E842" s="5">
        <v>10</v>
      </c>
    </row>
    <row r="843" spans="1:5" x14ac:dyDescent="0.35">
      <c r="A843" s="5" t="s">
        <v>896</v>
      </c>
      <c r="B843" s="5">
        <v>6</v>
      </c>
      <c r="C843" s="5">
        <v>10</v>
      </c>
      <c r="D843" s="5">
        <v>71</v>
      </c>
      <c r="E843" s="5">
        <v>13</v>
      </c>
    </row>
    <row r="844" spans="1:5" x14ac:dyDescent="0.35">
      <c r="A844" s="5" t="s">
        <v>896</v>
      </c>
      <c r="B844" s="5">
        <v>10</v>
      </c>
      <c r="C844" s="5">
        <v>18</v>
      </c>
      <c r="D844" s="5">
        <v>86</v>
      </c>
      <c r="E844" s="5">
        <v>16</v>
      </c>
    </row>
    <row r="845" spans="1:5" x14ac:dyDescent="0.35">
      <c r="A845" s="5" t="s">
        <v>896</v>
      </c>
      <c r="B845" s="5">
        <v>18</v>
      </c>
      <c r="C845" s="5">
        <v>30</v>
      </c>
      <c r="D845" s="5">
        <v>104</v>
      </c>
      <c r="E845" s="5">
        <v>20</v>
      </c>
    </row>
    <row r="846" spans="1:5" x14ac:dyDescent="0.35">
      <c r="A846" s="5" t="s">
        <v>896</v>
      </c>
      <c r="B846" s="5">
        <v>30</v>
      </c>
      <c r="C846" s="5">
        <v>50</v>
      </c>
      <c r="D846" s="5">
        <v>125</v>
      </c>
      <c r="E846" s="5">
        <v>25</v>
      </c>
    </row>
    <row r="847" spans="1:5" x14ac:dyDescent="0.35">
      <c r="A847" s="5" t="s">
        <v>896</v>
      </c>
      <c r="B847" s="5">
        <v>50</v>
      </c>
      <c r="C847" s="5">
        <v>80</v>
      </c>
      <c r="D847" s="5">
        <v>150</v>
      </c>
      <c r="E847" s="5">
        <v>30</v>
      </c>
    </row>
    <row r="848" spans="1:5" x14ac:dyDescent="0.35">
      <c r="A848" s="5" t="s">
        <v>896</v>
      </c>
      <c r="B848" s="5">
        <v>80</v>
      </c>
      <c r="C848" s="5">
        <v>120</v>
      </c>
      <c r="D848" s="5">
        <v>176</v>
      </c>
      <c r="E848" s="5">
        <v>36</v>
      </c>
    </row>
    <row r="849" spans="1:5" x14ac:dyDescent="0.35">
      <c r="A849" s="5" t="s">
        <v>896</v>
      </c>
      <c r="B849" s="5">
        <v>120</v>
      </c>
      <c r="C849" s="5">
        <v>180</v>
      </c>
      <c r="D849" s="5">
        <v>203</v>
      </c>
      <c r="E849" s="5">
        <v>43</v>
      </c>
    </row>
    <row r="850" spans="1:5" x14ac:dyDescent="0.35">
      <c r="A850" s="5" t="s">
        <v>896</v>
      </c>
      <c r="B850" s="5">
        <v>180</v>
      </c>
      <c r="C850" s="5">
        <v>250</v>
      </c>
      <c r="D850" s="5">
        <v>235</v>
      </c>
      <c r="E850" s="5">
        <v>50</v>
      </c>
    </row>
    <row r="851" spans="1:5" x14ac:dyDescent="0.35">
      <c r="A851" s="5" t="s">
        <v>896</v>
      </c>
      <c r="B851" s="5">
        <v>250</v>
      </c>
      <c r="C851" s="5">
        <v>315</v>
      </c>
      <c r="D851" s="5">
        <v>266</v>
      </c>
      <c r="E851" s="5">
        <v>56</v>
      </c>
    </row>
    <row r="852" spans="1:5" x14ac:dyDescent="0.35">
      <c r="A852" s="5" t="s">
        <v>896</v>
      </c>
      <c r="B852" s="5">
        <v>315</v>
      </c>
      <c r="C852" s="5">
        <v>400</v>
      </c>
      <c r="D852" s="5">
        <v>292</v>
      </c>
      <c r="E852" s="5">
        <v>62</v>
      </c>
    </row>
    <row r="853" spans="1:5" x14ac:dyDescent="0.35">
      <c r="A853" s="5" t="s">
        <v>896</v>
      </c>
      <c r="B853" s="5">
        <v>400</v>
      </c>
      <c r="C853" s="5">
        <v>500</v>
      </c>
      <c r="D853" s="5">
        <v>318</v>
      </c>
      <c r="E853" s="5">
        <v>68</v>
      </c>
    </row>
    <row r="854" spans="1:5" x14ac:dyDescent="0.35">
      <c r="A854" s="5" t="s">
        <v>897</v>
      </c>
      <c r="B854" s="5">
        <v>0</v>
      </c>
      <c r="C854" s="5">
        <v>3</v>
      </c>
      <c r="D854" s="5">
        <v>6</v>
      </c>
      <c r="E854" s="5">
        <v>4</v>
      </c>
    </row>
    <row r="855" spans="1:5" x14ac:dyDescent="0.35">
      <c r="A855" s="5" t="s">
        <v>897</v>
      </c>
      <c r="B855" s="5">
        <v>3</v>
      </c>
      <c r="C855" s="5">
        <v>6</v>
      </c>
      <c r="D855" s="5">
        <v>8.5</v>
      </c>
      <c r="E855" s="5">
        <v>6</v>
      </c>
    </row>
    <row r="856" spans="1:5" x14ac:dyDescent="0.35">
      <c r="A856" s="5" t="s">
        <v>897</v>
      </c>
      <c r="B856" s="5">
        <v>6</v>
      </c>
      <c r="C856" s="5">
        <v>10</v>
      </c>
      <c r="D856" s="5">
        <v>10.5</v>
      </c>
      <c r="E856" s="5">
        <v>8</v>
      </c>
    </row>
    <row r="857" spans="1:5" x14ac:dyDescent="0.35">
      <c r="A857" s="5" t="s">
        <v>898</v>
      </c>
      <c r="B857" s="5">
        <v>0</v>
      </c>
      <c r="C857" s="5">
        <v>3</v>
      </c>
      <c r="D857" s="5">
        <v>7</v>
      </c>
      <c r="E857" s="5">
        <v>4</v>
      </c>
    </row>
    <row r="858" spans="1:5" x14ac:dyDescent="0.35">
      <c r="A858" s="5" t="s">
        <v>898</v>
      </c>
      <c r="B858" s="5">
        <v>3</v>
      </c>
      <c r="C858" s="5">
        <v>6</v>
      </c>
      <c r="D858" s="5">
        <v>10</v>
      </c>
      <c r="E858" s="5">
        <v>6</v>
      </c>
    </row>
    <row r="859" spans="1:5" x14ac:dyDescent="0.35">
      <c r="A859" s="5" t="s">
        <v>898</v>
      </c>
      <c r="B859" s="5">
        <v>6</v>
      </c>
      <c r="C859" s="5">
        <v>10</v>
      </c>
      <c r="D859" s="5">
        <v>12</v>
      </c>
      <c r="E859" s="5">
        <v>8</v>
      </c>
    </row>
    <row r="860" spans="1:5" x14ac:dyDescent="0.35">
      <c r="A860" s="5" t="s">
        <v>899</v>
      </c>
      <c r="B860" s="5">
        <v>0</v>
      </c>
      <c r="C860" s="5">
        <v>3</v>
      </c>
      <c r="D860" s="5">
        <v>8</v>
      </c>
      <c r="E860" s="5">
        <v>4</v>
      </c>
    </row>
    <row r="861" spans="1:5" x14ac:dyDescent="0.35">
      <c r="A861" s="5" t="s">
        <v>899</v>
      </c>
      <c r="B861" s="5">
        <v>3</v>
      </c>
      <c r="C861" s="5">
        <v>6</v>
      </c>
      <c r="D861" s="5">
        <v>11</v>
      </c>
      <c r="E861" s="5">
        <v>6</v>
      </c>
    </row>
    <row r="862" spans="1:5" x14ac:dyDescent="0.35">
      <c r="A862" s="5" t="s">
        <v>899</v>
      </c>
      <c r="B862" s="5">
        <v>6</v>
      </c>
      <c r="C862" s="5">
        <v>10</v>
      </c>
      <c r="D862" s="5">
        <v>14</v>
      </c>
      <c r="E862" s="5">
        <v>8</v>
      </c>
    </row>
    <row r="863" spans="1:5" x14ac:dyDescent="0.35">
      <c r="A863" s="5" t="s">
        <v>900</v>
      </c>
      <c r="B863" s="5">
        <v>0</v>
      </c>
      <c r="C863" s="5">
        <v>3</v>
      </c>
      <c r="D863" s="5">
        <v>10</v>
      </c>
      <c r="E863" s="5">
        <v>4</v>
      </c>
    </row>
    <row r="864" spans="1:5" x14ac:dyDescent="0.35">
      <c r="A864" s="5" t="s">
        <v>900</v>
      </c>
      <c r="B864" s="5">
        <v>3</v>
      </c>
      <c r="C864" s="5">
        <v>6</v>
      </c>
      <c r="D864" s="5">
        <v>14</v>
      </c>
      <c r="E864" s="5">
        <v>6</v>
      </c>
    </row>
    <row r="865" spans="1:5" x14ac:dyDescent="0.35">
      <c r="A865" s="5" t="s">
        <v>900</v>
      </c>
      <c r="B865" s="5">
        <v>6</v>
      </c>
      <c r="C865" s="5">
        <v>10</v>
      </c>
      <c r="D865" s="5">
        <v>17</v>
      </c>
      <c r="E865" s="5">
        <v>8</v>
      </c>
    </row>
    <row r="866" spans="1:5" x14ac:dyDescent="0.35">
      <c r="A866" s="5" t="s">
        <v>901</v>
      </c>
      <c r="B866" s="5">
        <v>0</v>
      </c>
      <c r="C866" s="5">
        <v>3</v>
      </c>
      <c r="D866" s="5">
        <v>14</v>
      </c>
      <c r="E866" s="5">
        <v>4</v>
      </c>
    </row>
    <row r="867" spans="1:5" x14ac:dyDescent="0.35">
      <c r="A867" s="5" t="s">
        <v>901</v>
      </c>
      <c r="B867" s="5">
        <v>3</v>
      </c>
      <c r="C867" s="5">
        <v>6</v>
      </c>
      <c r="D867" s="5">
        <v>18</v>
      </c>
      <c r="E867" s="5">
        <v>6</v>
      </c>
    </row>
    <row r="868" spans="1:5" x14ac:dyDescent="0.35">
      <c r="A868" s="5" t="s">
        <v>901</v>
      </c>
      <c r="B868" s="5">
        <v>6</v>
      </c>
      <c r="C868" s="5">
        <v>10</v>
      </c>
      <c r="D868" s="5">
        <v>23</v>
      </c>
      <c r="E868" s="5">
        <v>8</v>
      </c>
    </row>
    <row r="869" spans="1:5" x14ac:dyDescent="0.35">
      <c r="A869" s="5" t="s">
        <v>902</v>
      </c>
      <c r="B869" s="5">
        <v>0</v>
      </c>
      <c r="C869" s="5">
        <v>3</v>
      </c>
      <c r="D869" s="5">
        <v>18</v>
      </c>
      <c r="E869" s="5">
        <v>4</v>
      </c>
    </row>
    <row r="870" spans="1:5" x14ac:dyDescent="0.35">
      <c r="A870" s="5" t="s">
        <v>902</v>
      </c>
      <c r="B870" s="5">
        <v>3</v>
      </c>
      <c r="C870" s="5">
        <v>6</v>
      </c>
      <c r="D870" s="5">
        <v>24</v>
      </c>
      <c r="E870" s="5">
        <v>6</v>
      </c>
    </row>
    <row r="871" spans="1:5" x14ac:dyDescent="0.35">
      <c r="A871" s="5" t="s">
        <v>902</v>
      </c>
      <c r="B871" s="5">
        <v>6</v>
      </c>
      <c r="C871" s="5">
        <v>10</v>
      </c>
      <c r="D871" s="5">
        <v>30</v>
      </c>
      <c r="E871" s="5">
        <v>8</v>
      </c>
    </row>
    <row r="872" spans="1:5" x14ac:dyDescent="0.35">
      <c r="A872" s="5" t="s">
        <v>903</v>
      </c>
      <c r="B872" s="5">
        <v>0</v>
      </c>
      <c r="C872" s="5">
        <v>3</v>
      </c>
      <c r="D872" s="5">
        <v>29</v>
      </c>
      <c r="E872" s="5">
        <v>4</v>
      </c>
    </row>
    <row r="873" spans="1:5" x14ac:dyDescent="0.35">
      <c r="A873" s="5" t="s">
        <v>903</v>
      </c>
      <c r="B873" s="5">
        <v>3</v>
      </c>
      <c r="C873" s="5">
        <v>6</v>
      </c>
      <c r="D873" s="5">
        <v>36</v>
      </c>
      <c r="E873" s="5">
        <v>6</v>
      </c>
    </row>
    <row r="874" spans="1:5" x14ac:dyDescent="0.35">
      <c r="A874" s="5" t="s">
        <v>903</v>
      </c>
      <c r="B874" s="5">
        <v>6</v>
      </c>
      <c r="C874" s="5">
        <v>10</v>
      </c>
      <c r="D874" s="5">
        <v>44</v>
      </c>
      <c r="E874" s="5">
        <v>8</v>
      </c>
    </row>
    <row r="875" spans="1:5" x14ac:dyDescent="0.35">
      <c r="A875" s="5" t="s">
        <v>904</v>
      </c>
      <c r="B875" s="5">
        <v>0</v>
      </c>
      <c r="C875" s="5">
        <v>3</v>
      </c>
      <c r="D875" s="5">
        <v>44</v>
      </c>
      <c r="E875" s="5">
        <v>4</v>
      </c>
    </row>
    <row r="876" spans="1:5" x14ac:dyDescent="0.35">
      <c r="A876" s="5" t="s">
        <v>904</v>
      </c>
      <c r="B876" s="5">
        <v>3</v>
      </c>
      <c r="C876" s="5">
        <v>6</v>
      </c>
      <c r="D876" s="5">
        <v>54</v>
      </c>
      <c r="E876" s="5">
        <v>6</v>
      </c>
    </row>
    <row r="877" spans="1:5" x14ac:dyDescent="0.35">
      <c r="A877" s="5" t="s">
        <v>904</v>
      </c>
      <c r="B877" s="5">
        <v>6</v>
      </c>
      <c r="C877" s="5">
        <v>10</v>
      </c>
      <c r="D877" s="5">
        <v>66</v>
      </c>
      <c r="E877" s="5">
        <v>8</v>
      </c>
    </row>
    <row r="878" spans="1:5" x14ac:dyDescent="0.35">
      <c r="A878" s="5" t="s">
        <v>905</v>
      </c>
      <c r="B878" s="5">
        <v>0</v>
      </c>
      <c r="C878" s="5">
        <v>3</v>
      </c>
      <c r="D878" s="5">
        <v>4</v>
      </c>
      <c r="E878" s="5">
        <v>2</v>
      </c>
    </row>
    <row r="879" spans="1:5" x14ac:dyDescent="0.35">
      <c r="A879" s="5" t="s">
        <v>905</v>
      </c>
      <c r="B879" s="5">
        <v>3</v>
      </c>
      <c r="C879" s="5">
        <v>6</v>
      </c>
      <c r="D879" s="5">
        <v>6.5</v>
      </c>
      <c r="E879" s="5">
        <v>4</v>
      </c>
    </row>
    <row r="880" spans="1:5" x14ac:dyDescent="0.35">
      <c r="A880" s="5" t="s">
        <v>905</v>
      </c>
      <c r="B880" s="5">
        <v>6</v>
      </c>
      <c r="C880" s="5">
        <v>10</v>
      </c>
      <c r="D880" s="5">
        <v>7.5</v>
      </c>
      <c r="E880" s="5">
        <v>5</v>
      </c>
    </row>
    <row r="881" spans="1:5" x14ac:dyDescent="0.35">
      <c r="A881" s="5" t="s">
        <v>905</v>
      </c>
      <c r="B881" s="5">
        <v>10</v>
      </c>
      <c r="C881" s="5">
        <v>18</v>
      </c>
      <c r="D881" s="5">
        <v>9</v>
      </c>
      <c r="E881" s="5">
        <v>6</v>
      </c>
    </row>
    <row r="882" spans="1:5" x14ac:dyDescent="0.35">
      <c r="A882" s="5" t="s">
        <v>905</v>
      </c>
      <c r="B882" s="5">
        <v>18</v>
      </c>
      <c r="C882" s="5">
        <v>30</v>
      </c>
      <c r="D882" s="5">
        <v>11</v>
      </c>
      <c r="E882" s="5">
        <v>7</v>
      </c>
    </row>
    <row r="883" spans="1:5" x14ac:dyDescent="0.35">
      <c r="A883" s="5" t="s">
        <v>905</v>
      </c>
      <c r="B883" s="5">
        <v>30</v>
      </c>
      <c r="C883" s="5">
        <v>50</v>
      </c>
      <c r="D883" s="5">
        <v>13</v>
      </c>
      <c r="E883" s="5">
        <v>9</v>
      </c>
    </row>
    <row r="884" spans="1:5" x14ac:dyDescent="0.35">
      <c r="A884" s="5" t="s">
        <v>905</v>
      </c>
      <c r="B884" s="5">
        <v>50</v>
      </c>
      <c r="C884" s="5">
        <v>80</v>
      </c>
      <c r="D884" s="5">
        <v>15</v>
      </c>
      <c r="E884" s="5">
        <v>10</v>
      </c>
    </row>
    <row r="885" spans="1:5" x14ac:dyDescent="0.35">
      <c r="A885" s="5" t="s">
        <v>905</v>
      </c>
      <c r="B885" s="5">
        <v>80</v>
      </c>
      <c r="C885" s="5">
        <v>120</v>
      </c>
      <c r="D885" s="5">
        <v>18</v>
      </c>
      <c r="E885" s="5">
        <v>12</v>
      </c>
    </row>
    <row r="886" spans="1:5" x14ac:dyDescent="0.35">
      <c r="A886" s="5" t="s">
        <v>905</v>
      </c>
      <c r="B886" s="5">
        <v>120</v>
      </c>
      <c r="C886" s="5">
        <v>180</v>
      </c>
      <c r="D886" s="5">
        <v>22</v>
      </c>
      <c r="E886" s="5">
        <v>14</v>
      </c>
    </row>
    <row r="887" spans="1:5" x14ac:dyDescent="0.35">
      <c r="A887" s="5" t="s">
        <v>905</v>
      </c>
      <c r="B887" s="5">
        <v>180</v>
      </c>
      <c r="C887" s="5">
        <v>250</v>
      </c>
      <c r="D887" s="5">
        <v>25</v>
      </c>
      <c r="E887" s="5">
        <v>15</v>
      </c>
    </row>
    <row r="888" spans="1:5" x14ac:dyDescent="0.35">
      <c r="A888" s="5" t="s">
        <v>905</v>
      </c>
      <c r="B888" s="5">
        <v>250</v>
      </c>
      <c r="C888" s="5">
        <v>315</v>
      </c>
      <c r="D888" s="5">
        <v>29</v>
      </c>
      <c r="E888" s="5">
        <v>17</v>
      </c>
    </row>
    <row r="889" spans="1:5" x14ac:dyDescent="0.35">
      <c r="A889" s="5" t="s">
        <v>905</v>
      </c>
      <c r="B889" s="5">
        <v>315</v>
      </c>
      <c r="C889" s="5">
        <v>400</v>
      </c>
      <c r="D889" s="5">
        <v>31</v>
      </c>
      <c r="E889" s="5">
        <v>18</v>
      </c>
    </row>
    <row r="890" spans="1:5" x14ac:dyDescent="0.35">
      <c r="A890" s="5" t="s">
        <v>905</v>
      </c>
      <c r="B890" s="5">
        <v>400</v>
      </c>
      <c r="C890" s="5">
        <v>500</v>
      </c>
      <c r="D890" s="5">
        <v>35</v>
      </c>
      <c r="E890" s="5">
        <v>20</v>
      </c>
    </row>
    <row r="891" spans="1:5" x14ac:dyDescent="0.35">
      <c r="A891" s="5" t="s">
        <v>906</v>
      </c>
      <c r="B891" s="5">
        <v>0</v>
      </c>
      <c r="C891" s="5">
        <v>3</v>
      </c>
      <c r="D891" s="5">
        <v>5</v>
      </c>
      <c r="E891" s="5">
        <v>2</v>
      </c>
    </row>
    <row r="892" spans="1:5" x14ac:dyDescent="0.35">
      <c r="A892" s="5" t="s">
        <v>906</v>
      </c>
      <c r="B892" s="5">
        <v>3</v>
      </c>
      <c r="C892" s="5">
        <v>6</v>
      </c>
      <c r="D892" s="5">
        <v>8</v>
      </c>
      <c r="E892" s="5">
        <v>4</v>
      </c>
    </row>
    <row r="893" spans="1:5" x14ac:dyDescent="0.35">
      <c r="A893" s="5" t="s">
        <v>906</v>
      </c>
      <c r="B893" s="5">
        <v>6</v>
      </c>
      <c r="C893" s="5">
        <v>10</v>
      </c>
      <c r="D893" s="5">
        <v>9</v>
      </c>
      <c r="E893" s="5">
        <v>5</v>
      </c>
    </row>
    <row r="894" spans="1:5" x14ac:dyDescent="0.35">
      <c r="A894" s="5" t="s">
        <v>906</v>
      </c>
      <c r="B894" s="5">
        <v>10</v>
      </c>
      <c r="C894" s="5">
        <v>18</v>
      </c>
      <c r="D894" s="5">
        <v>11</v>
      </c>
      <c r="E894" s="5">
        <v>6</v>
      </c>
    </row>
    <row r="895" spans="1:5" x14ac:dyDescent="0.35">
      <c r="A895" s="5" t="s">
        <v>906</v>
      </c>
      <c r="B895" s="5">
        <v>18</v>
      </c>
      <c r="C895" s="5">
        <v>30</v>
      </c>
      <c r="D895" s="5">
        <v>13</v>
      </c>
      <c r="E895" s="5">
        <v>7</v>
      </c>
    </row>
    <row r="896" spans="1:5" x14ac:dyDescent="0.35">
      <c r="A896" s="5" t="s">
        <v>906</v>
      </c>
      <c r="B896" s="5">
        <v>30</v>
      </c>
      <c r="C896" s="5">
        <v>50</v>
      </c>
      <c r="D896" s="5">
        <v>16</v>
      </c>
      <c r="E896" s="5">
        <v>9</v>
      </c>
    </row>
    <row r="897" spans="1:5" x14ac:dyDescent="0.35">
      <c r="A897" s="5" t="s">
        <v>906</v>
      </c>
      <c r="B897" s="5">
        <v>50</v>
      </c>
      <c r="C897" s="5">
        <v>80</v>
      </c>
      <c r="D897" s="5">
        <v>18</v>
      </c>
      <c r="E897" s="5">
        <v>10</v>
      </c>
    </row>
    <row r="898" spans="1:5" x14ac:dyDescent="0.35">
      <c r="A898" s="5" t="s">
        <v>906</v>
      </c>
      <c r="B898" s="5">
        <v>80</v>
      </c>
      <c r="C898" s="5">
        <v>120</v>
      </c>
      <c r="D898" s="5">
        <v>22</v>
      </c>
      <c r="E898" s="5">
        <v>12</v>
      </c>
    </row>
    <row r="899" spans="1:5" x14ac:dyDescent="0.35">
      <c r="A899" s="5" t="s">
        <v>906</v>
      </c>
      <c r="B899" s="5">
        <v>120</v>
      </c>
      <c r="C899" s="5">
        <v>180</v>
      </c>
      <c r="D899" s="5">
        <v>26</v>
      </c>
      <c r="E899" s="5">
        <v>14</v>
      </c>
    </row>
    <row r="900" spans="1:5" x14ac:dyDescent="0.35">
      <c r="A900" s="5" t="s">
        <v>906</v>
      </c>
      <c r="B900" s="5">
        <v>180</v>
      </c>
      <c r="C900" s="5">
        <v>250</v>
      </c>
      <c r="D900" s="5">
        <v>29</v>
      </c>
      <c r="E900" s="5">
        <v>15</v>
      </c>
    </row>
    <row r="901" spans="1:5" x14ac:dyDescent="0.35">
      <c r="A901" s="5" t="s">
        <v>906</v>
      </c>
      <c r="B901" s="5">
        <v>250</v>
      </c>
      <c r="C901" s="5">
        <v>315</v>
      </c>
      <c r="D901" s="5">
        <v>33</v>
      </c>
      <c r="E901" s="5">
        <v>17</v>
      </c>
    </row>
    <row r="902" spans="1:5" x14ac:dyDescent="0.35">
      <c r="A902" s="5" t="s">
        <v>906</v>
      </c>
      <c r="B902" s="5">
        <v>315</v>
      </c>
      <c r="C902" s="5">
        <v>400</v>
      </c>
      <c r="D902" s="5">
        <v>36</v>
      </c>
      <c r="E902" s="5">
        <v>18</v>
      </c>
    </row>
    <row r="903" spans="1:5" x14ac:dyDescent="0.35">
      <c r="A903" s="5" t="s">
        <v>906</v>
      </c>
      <c r="B903" s="5">
        <v>400</v>
      </c>
      <c r="C903" s="5">
        <v>500</v>
      </c>
      <c r="D903" s="5">
        <v>40</v>
      </c>
      <c r="E903" s="5">
        <v>20</v>
      </c>
    </row>
    <row r="904" spans="1:5" x14ac:dyDescent="0.35">
      <c r="A904" s="5" t="s">
        <v>907</v>
      </c>
      <c r="B904" s="5">
        <v>0</v>
      </c>
      <c r="C904" s="5">
        <v>3</v>
      </c>
      <c r="D904" s="5">
        <v>6</v>
      </c>
      <c r="E904" s="5">
        <v>2</v>
      </c>
    </row>
    <row r="905" spans="1:5" x14ac:dyDescent="0.35">
      <c r="A905" s="5" t="s">
        <v>907</v>
      </c>
      <c r="B905" s="5">
        <v>3</v>
      </c>
      <c r="C905" s="5">
        <v>6</v>
      </c>
      <c r="D905" s="5">
        <v>9</v>
      </c>
      <c r="E905" s="5">
        <v>4</v>
      </c>
    </row>
    <row r="906" spans="1:5" x14ac:dyDescent="0.35">
      <c r="A906" s="5" t="s">
        <v>907</v>
      </c>
      <c r="B906" s="5">
        <v>6</v>
      </c>
      <c r="C906" s="5">
        <v>10</v>
      </c>
      <c r="D906" s="5">
        <v>11</v>
      </c>
      <c r="E906" s="5">
        <v>5</v>
      </c>
    </row>
    <row r="907" spans="1:5" x14ac:dyDescent="0.35">
      <c r="A907" s="5" t="s">
        <v>907</v>
      </c>
      <c r="B907" s="5">
        <v>10</v>
      </c>
      <c r="C907" s="5">
        <v>18</v>
      </c>
      <c r="D907" s="5">
        <v>14</v>
      </c>
      <c r="E907" s="5">
        <v>6</v>
      </c>
    </row>
    <row r="908" spans="1:5" x14ac:dyDescent="0.35">
      <c r="A908" s="5" t="s">
        <v>907</v>
      </c>
      <c r="B908" s="5">
        <v>18</v>
      </c>
      <c r="C908" s="5">
        <v>30</v>
      </c>
      <c r="D908" s="5">
        <v>16</v>
      </c>
      <c r="E908" s="5">
        <v>7</v>
      </c>
    </row>
    <row r="909" spans="1:5" x14ac:dyDescent="0.35">
      <c r="A909" s="5" t="s">
        <v>907</v>
      </c>
      <c r="B909" s="5">
        <v>30</v>
      </c>
      <c r="C909" s="5">
        <v>50</v>
      </c>
      <c r="D909" s="5">
        <v>20</v>
      </c>
      <c r="E909" s="5">
        <v>9</v>
      </c>
    </row>
    <row r="910" spans="1:5" x14ac:dyDescent="0.35">
      <c r="A910" s="5" t="s">
        <v>907</v>
      </c>
      <c r="B910" s="5">
        <v>50</v>
      </c>
      <c r="C910" s="5">
        <v>80</v>
      </c>
      <c r="D910" s="5">
        <v>23</v>
      </c>
      <c r="E910" s="5">
        <v>10</v>
      </c>
    </row>
    <row r="911" spans="1:5" x14ac:dyDescent="0.35">
      <c r="A911" s="5" t="s">
        <v>907</v>
      </c>
      <c r="B911" s="5">
        <v>80</v>
      </c>
      <c r="C911" s="5">
        <v>120</v>
      </c>
      <c r="D911" s="5">
        <v>27</v>
      </c>
      <c r="E911" s="5">
        <v>12</v>
      </c>
    </row>
    <row r="912" spans="1:5" x14ac:dyDescent="0.35">
      <c r="A912" s="5" t="s">
        <v>907</v>
      </c>
      <c r="B912" s="5">
        <v>120</v>
      </c>
      <c r="C912" s="5">
        <v>180</v>
      </c>
      <c r="D912" s="5">
        <v>32</v>
      </c>
      <c r="E912" s="5">
        <v>14</v>
      </c>
    </row>
    <row r="913" spans="1:5" x14ac:dyDescent="0.35">
      <c r="A913" s="5" t="s">
        <v>907</v>
      </c>
      <c r="B913" s="5">
        <v>180</v>
      </c>
      <c r="C913" s="5">
        <v>250</v>
      </c>
      <c r="D913" s="5">
        <v>35</v>
      </c>
      <c r="E913" s="5">
        <v>15</v>
      </c>
    </row>
    <row r="914" spans="1:5" x14ac:dyDescent="0.35">
      <c r="A914" s="5" t="s">
        <v>907</v>
      </c>
      <c r="B914" s="5">
        <v>250</v>
      </c>
      <c r="C914" s="5">
        <v>315</v>
      </c>
      <c r="D914" s="5">
        <v>40</v>
      </c>
      <c r="E914" s="5">
        <v>17</v>
      </c>
    </row>
    <row r="915" spans="1:5" x14ac:dyDescent="0.35">
      <c r="A915" s="5" t="s">
        <v>907</v>
      </c>
      <c r="B915" s="5">
        <v>315</v>
      </c>
      <c r="C915" s="5">
        <v>400</v>
      </c>
      <c r="D915" s="5">
        <v>43</v>
      </c>
      <c r="E915" s="5">
        <v>18</v>
      </c>
    </row>
    <row r="916" spans="1:5" x14ac:dyDescent="0.35">
      <c r="A916" s="5" t="s">
        <v>907</v>
      </c>
      <c r="B916" s="5">
        <v>400</v>
      </c>
      <c r="C916" s="5">
        <v>500</v>
      </c>
      <c r="D916" s="5">
        <v>47</v>
      </c>
      <c r="E916" s="5">
        <v>20</v>
      </c>
    </row>
    <row r="917" spans="1:5" x14ac:dyDescent="0.35">
      <c r="A917" s="5" t="s">
        <v>43</v>
      </c>
      <c r="B917" s="5">
        <v>0</v>
      </c>
      <c r="C917" s="5">
        <v>3</v>
      </c>
      <c r="D917" s="5">
        <v>8</v>
      </c>
      <c r="E917" s="5">
        <v>2</v>
      </c>
    </row>
    <row r="918" spans="1:5" x14ac:dyDescent="0.35">
      <c r="A918" s="5" t="s">
        <v>43</v>
      </c>
      <c r="B918" s="5">
        <v>3</v>
      </c>
      <c r="C918" s="5">
        <v>6</v>
      </c>
      <c r="D918" s="5">
        <v>12</v>
      </c>
      <c r="E918" s="5">
        <v>4</v>
      </c>
    </row>
    <row r="919" spans="1:5" x14ac:dyDescent="0.35">
      <c r="A919" s="5" t="s">
        <v>43</v>
      </c>
      <c r="B919" s="5">
        <v>6</v>
      </c>
      <c r="C919" s="5">
        <v>10</v>
      </c>
      <c r="D919" s="5">
        <v>14</v>
      </c>
      <c r="E919" s="5">
        <v>5</v>
      </c>
    </row>
    <row r="920" spans="1:5" x14ac:dyDescent="0.35">
      <c r="A920" s="5" t="s">
        <v>43</v>
      </c>
      <c r="B920" s="5">
        <v>10</v>
      </c>
      <c r="C920" s="5">
        <v>18</v>
      </c>
      <c r="D920" s="5">
        <v>17</v>
      </c>
      <c r="E920" s="5">
        <v>6</v>
      </c>
    </row>
    <row r="921" spans="1:5" x14ac:dyDescent="0.35">
      <c r="A921" s="5" t="s">
        <v>43</v>
      </c>
      <c r="B921" s="5">
        <v>18</v>
      </c>
      <c r="C921" s="5">
        <v>30</v>
      </c>
      <c r="D921" s="5">
        <v>20</v>
      </c>
      <c r="E921" s="5">
        <v>7</v>
      </c>
    </row>
    <row r="922" spans="1:5" x14ac:dyDescent="0.35">
      <c r="A922" s="5" t="s">
        <v>43</v>
      </c>
      <c r="B922" s="5">
        <v>30</v>
      </c>
      <c r="C922" s="5">
        <v>50</v>
      </c>
      <c r="D922" s="5">
        <v>25</v>
      </c>
      <c r="E922" s="5">
        <v>9</v>
      </c>
    </row>
    <row r="923" spans="1:5" x14ac:dyDescent="0.35">
      <c r="A923" s="5" t="s">
        <v>43</v>
      </c>
      <c r="B923" s="5">
        <v>50</v>
      </c>
      <c r="C923" s="5">
        <v>80</v>
      </c>
      <c r="D923" s="5">
        <v>29</v>
      </c>
      <c r="E923" s="5">
        <v>10</v>
      </c>
    </row>
    <row r="924" spans="1:5" x14ac:dyDescent="0.35">
      <c r="A924" s="5" t="s">
        <v>43</v>
      </c>
      <c r="B924" s="5">
        <v>80</v>
      </c>
      <c r="C924" s="5">
        <v>120</v>
      </c>
      <c r="D924" s="5">
        <v>34</v>
      </c>
      <c r="E924" s="5">
        <v>12</v>
      </c>
    </row>
    <row r="925" spans="1:5" x14ac:dyDescent="0.35">
      <c r="A925" s="5" t="s">
        <v>43</v>
      </c>
      <c r="B925" s="5">
        <v>120</v>
      </c>
      <c r="C925" s="5">
        <v>180</v>
      </c>
      <c r="D925" s="5">
        <v>39</v>
      </c>
      <c r="E925" s="5">
        <v>14</v>
      </c>
    </row>
    <row r="926" spans="1:5" x14ac:dyDescent="0.35">
      <c r="A926" s="5" t="s">
        <v>43</v>
      </c>
      <c r="B926" s="5">
        <v>180</v>
      </c>
      <c r="C926" s="5">
        <v>250</v>
      </c>
      <c r="D926" s="5">
        <v>44</v>
      </c>
      <c r="E926" s="5">
        <v>15</v>
      </c>
    </row>
    <row r="927" spans="1:5" x14ac:dyDescent="0.35">
      <c r="A927" s="5" t="s">
        <v>43</v>
      </c>
      <c r="B927" s="5">
        <v>250</v>
      </c>
      <c r="C927" s="5">
        <v>315</v>
      </c>
      <c r="D927" s="5">
        <v>49</v>
      </c>
      <c r="E927" s="5">
        <v>17</v>
      </c>
    </row>
    <row r="928" spans="1:5" x14ac:dyDescent="0.35">
      <c r="A928" s="5" t="s">
        <v>43</v>
      </c>
      <c r="B928" s="5">
        <v>315</v>
      </c>
      <c r="C928" s="5">
        <v>400</v>
      </c>
      <c r="D928" s="5">
        <v>54</v>
      </c>
      <c r="E928" s="5">
        <v>18</v>
      </c>
    </row>
    <row r="929" spans="1:5" x14ac:dyDescent="0.35">
      <c r="A929" s="5" t="s">
        <v>43</v>
      </c>
      <c r="B929" s="5">
        <v>400</v>
      </c>
      <c r="C929" s="5">
        <v>500</v>
      </c>
      <c r="D929" s="5">
        <v>60</v>
      </c>
      <c r="E929" s="5">
        <v>20</v>
      </c>
    </row>
    <row r="930" spans="1:5" x14ac:dyDescent="0.35">
      <c r="A930" s="5" t="s">
        <v>43</v>
      </c>
      <c r="B930" s="5">
        <v>500</v>
      </c>
      <c r="C930" s="5">
        <v>630</v>
      </c>
      <c r="D930" s="5">
        <v>66</v>
      </c>
      <c r="E930" s="5">
        <v>22</v>
      </c>
    </row>
    <row r="931" spans="1:5" x14ac:dyDescent="0.35">
      <c r="A931" s="5" t="s">
        <v>43</v>
      </c>
      <c r="B931" s="5">
        <v>630</v>
      </c>
      <c r="C931" s="5">
        <v>800</v>
      </c>
      <c r="D931" s="5">
        <v>74</v>
      </c>
      <c r="E931" s="5">
        <v>24</v>
      </c>
    </row>
    <row r="932" spans="1:5" x14ac:dyDescent="0.35">
      <c r="A932" s="5" t="s">
        <v>43</v>
      </c>
      <c r="B932" s="5">
        <v>800</v>
      </c>
      <c r="C932" s="5">
        <v>1000</v>
      </c>
      <c r="D932" s="5">
        <v>82</v>
      </c>
      <c r="E932" s="5">
        <v>26</v>
      </c>
    </row>
    <row r="933" spans="1:5" x14ac:dyDescent="0.35">
      <c r="A933" s="5" t="s">
        <v>43</v>
      </c>
      <c r="B933" s="5">
        <v>1000</v>
      </c>
      <c r="C933" s="5">
        <v>1250</v>
      </c>
      <c r="D933" s="5">
        <v>94</v>
      </c>
      <c r="E933" s="5">
        <v>28</v>
      </c>
    </row>
    <row r="934" spans="1:5" x14ac:dyDescent="0.35">
      <c r="A934" s="5" t="s">
        <v>43</v>
      </c>
      <c r="B934" s="5">
        <v>1250</v>
      </c>
      <c r="C934" s="5">
        <v>1600</v>
      </c>
      <c r="D934" s="5">
        <v>108</v>
      </c>
      <c r="E934" s="5">
        <v>30</v>
      </c>
    </row>
    <row r="935" spans="1:5" x14ac:dyDescent="0.35">
      <c r="A935" s="5" t="s">
        <v>43</v>
      </c>
      <c r="B935" s="5">
        <v>1600</v>
      </c>
      <c r="C935" s="5">
        <v>2000</v>
      </c>
      <c r="D935" s="5">
        <v>124</v>
      </c>
      <c r="E935" s="5">
        <v>32</v>
      </c>
    </row>
    <row r="936" spans="1:5" x14ac:dyDescent="0.35">
      <c r="A936" s="5" t="s">
        <v>43</v>
      </c>
      <c r="B936" s="5">
        <v>2000</v>
      </c>
      <c r="C936" s="5">
        <v>2500</v>
      </c>
      <c r="D936" s="5">
        <v>144</v>
      </c>
      <c r="E936" s="5">
        <v>34</v>
      </c>
    </row>
    <row r="937" spans="1:5" x14ac:dyDescent="0.35">
      <c r="A937" s="5" t="s">
        <v>43</v>
      </c>
      <c r="B937" s="5">
        <v>2500</v>
      </c>
      <c r="C937" s="5">
        <v>3150</v>
      </c>
      <c r="D937" s="5">
        <v>173</v>
      </c>
      <c r="E937" s="5">
        <v>38</v>
      </c>
    </row>
    <row r="938" spans="1:5" x14ac:dyDescent="0.35">
      <c r="A938" s="5" t="s">
        <v>702</v>
      </c>
      <c r="B938" s="5">
        <v>0</v>
      </c>
      <c r="C938" s="5">
        <v>3</v>
      </c>
      <c r="D938" s="5">
        <v>12</v>
      </c>
      <c r="E938" s="5">
        <v>2</v>
      </c>
    </row>
    <row r="939" spans="1:5" x14ac:dyDescent="0.35">
      <c r="A939" s="5" t="s">
        <v>702</v>
      </c>
      <c r="B939" s="5">
        <v>3</v>
      </c>
      <c r="C939" s="5">
        <v>6</v>
      </c>
      <c r="D939" s="5">
        <v>16</v>
      </c>
      <c r="E939" s="5">
        <v>4</v>
      </c>
    </row>
    <row r="940" spans="1:5" x14ac:dyDescent="0.35">
      <c r="A940" s="5" t="s">
        <v>702</v>
      </c>
      <c r="B940" s="5">
        <v>6</v>
      </c>
      <c r="C940" s="5">
        <v>10</v>
      </c>
      <c r="D940" s="5">
        <v>20</v>
      </c>
      <c r="E940" s="5">
        <v>5</v>
      </c>
    </row>
    <row r="941" spans="1:5" x14ac:dyDescent="0.35">
      <c r="A941" s="5" t="s">
        <v>702</v>
      </c>
      <c r="B941" s="5">
        <v>10</v>
      </c>
      <c r="C941" s="5">
        <v>18</v>
      </c>
      <c r="D941" s="5">
        <v>24</v>
      </c>
      <c r="E941" s="5">
        <v>6</v>
      </c>
    </row>
    <row r="942" spans="1:5" x14ac:dyDescent="0.35">
      <c r="A942" s="5" t="s">
        <v>702</v>
      </c>
      <c r="B942" s="5">
        <v>18</v>
      </c>
      <c r="C942" s="5">
        <v>30</v>
      </c>
      <c r="D942" s="5">
        <v>28</v>
      </c>
      <c r="E942" s="5">
        <v>7</v>
      </c>
    </row>
    <row r="943" spans="1:5" x14ac:dyDescent="0.35">
      <c r="A943" s="5" t="s">
        <v>702</v>
      </c>
      <c r="B943" s="5">
        <v>30</v>
      </c>
      <c r="C943" s="5">
        <v>50</v>
      </c>
      <c r="D943" s="5">
        <v>34</v>
      </c>
      <c r="E943" s="5">
        <v>9</v>
      </c>
    </row>
    <row r="944" spans="1:5" x14ac:dyDescent="0.35">
      <c r="A944" s="5" t="s">
        <v>702</v>
      </c>
      <c r="B944" s="5">
        <v>50</v>
      </c>
      <c r="C944" s="5">
        <v>80</v>
      </c>
      <c r="D944" s="5">
        <v>40</v>
      </c>
      <c r="E944" s="5">
        <v>10</v>
      </c>
    </row>
    <row r="945" spans="1:5" x14ac:dyDescent="0.35">
      <c r="A945" s="5" t="s">
        <v>702</v>
      </c>
      <c r="B945" s="5">
        <v>80</v>
      </c>
      <c r="C945" s="5">
        <v>120</v>
      </c>
      <c r="D945" s="5">
        <v>47</v>
      </c>
      <c r="E945" s="5">
        <v>12</v>
      </c>
    </row>
    <row r="946" spans="1:5" x14ac:dyDescent="0.35">
      <c r="A946" s="5" t="s">
        <v>702</v>
      </c>
      <c r="B946" s="5">
        <v>120</v>
      </c>
      <c r="C946" s="5">
        <v>180</v>
      </c>
      <c r="D946" s="5">
        <v>54</v>
      </c>
      <c r="E946" s="5">
        <v>14</v>
      </c>
    </row>
    <row r="947" spans="1:5" x14ac:dyDescent="0.35">
      <c r="A947" s="5" t="s">
        <v>702</v>
      </c>
      <c r="B947" s="5">
        <v>180</v>
      </c>
      <c r="C947" s="5">
        <v>250</v>
      </c>
      <c r="D947" s="5">
        <v>61</v>
      </c>
      <c r="E947" s="5">
        <v>15</v>
      </c>
    </row>
    <row r="948" spans="1:5" x14ac:dyDescent="0.35">
      <c r="A948" s="5" t="s">
        <v>702</v>
      </c>
      <c r="B948" s="5">
        <v>250</v>
      </c>
      <c r="C948" s="5">
        <v>315</v>
      </c>
      <c r="D948" s="5">
        <v>69</v>
      </c>
      <c r="E948" s="5">
        <v>17</v>
      </c>
    </row>
    <row r="949" spans="1:5" x14ac:dyDescent="0.35">
      <c r="A949" s="5" t="s">
        <v>702</v>
      </c>
      <c r="B949" s="5">
        <v>315</v>
      </c>
      <c r="C949" s="5">
        <v>400</v>
      </c>
      <c r="D949" s="5">
        <v>75</v>
      </c>
      <c r="E949" s="5">
        <v>18</v>
      </c>
    </row>
    <row r="950" spans="1:5" x14ac:dyDescent="0.35">
      <c r="A950" s="5" t="s">
        <v>702</v>
      </c>
      <c r="B950" s="5">
        <v>400</v>
      </c>
      <c r="C950" s="5">
        <v>500</v>
      </c>
      <c r="D950" s="5">
        <v>83</v>
      </c>
      <c r="E950" s="5">
        <v>20</v>
      </c>
    </row>
    <row r="951" spans="1:5" x14ac:dyDescent="0.35">
      <c r="A951" s="5" t="s">
        <v>702</v>
      </c>
      <c r="B951" s="5">
        <v>500</v>
      </c>
      <c r="C951" s="5">
        <v>630</v>
      </c>
      <c r="D951" s="5">
        <v>92</v>
      </c>
      <c r="E951" s="5">
        <v>22</v>
      </c>
    </row>
    <row r="952" spans="1:5" x14ac:dyDescent="0.35">
      <c r="A952" s="5" t="s">
        <v>702</v>
      </c>
      <c r="B952" s="5">
        <v>630</v>
      </c>
      <c r="C952" s="5">
        <v>800</v>
      </c>
      <c r="D952" s="5">
        <v>104</v>
      </c>
      <c r="E952" s="5">
        <v>24</v>
      </c>
    </row>
    <row r="953" spans="1:5" x14ac:dyDescent="0.35">
      <c r="A953" s="5" t="s">
        <v>702</v>
      </c>
      <c r="B953" s="5">
        <v>800</v>
      </c>
      <c r="C953" s="5">
        <v>1000</v>
      </c>
      <c r="D953" s="5">
        <v>116</v>
      </c>
      <c r="E953" s="5">
        <v>26</v>
      </c>
    </row>
    <row r="954" spans="1:5" x14ac:dyDescent="0.35">
      <c r="A954" s="5" t="s">
        <v>702</v>
      </c>
      <c r="B954" s="5">
        <v>1000</v>
      </c>
      <c r="C954" s="5">
        <v>1250</v>
      </c>
      <c r="D954" s="5">
        <v>133</v>
      </c>
      <c r="E954" s="5">
        <v>28</v>
      </c>
    </row>
    <row r="955" spans="1:5" x14ac:dyDescent="0.35">
      <c r="A955" s="5" t="s">
        <v>702</v>
      </c>
      <c r="B955" s="5">
        <v>1250</v>
      </c>
      <c r="C955" s="5">
        <v>1600</v>
      </c>
      <c r="D955" s="5">
        <v>155</v>
      </c>
      <c r="E955" s="5">
        <v>30</v>
      </c>
    </row>
    <row r="956" spans="1:5" x14ac:dyDescent="0.35">
      <c r="A956" s="5" t="s">
        <v>702</v>
      </c>
      <c r="B956" s="5">
        <v>1600</v>
      </c>
      <c r="C956" s="5">
        <v>2000</v>
      </c>
      <c r="D956" s="5">
        <v>182</v>
      </c>
      <c r="E956" s="5">
        <v>32</v>
      </c>
    </row>
    <row r="957" spans="1:5" x14ac:dyDescent="0.35">
      <c r="A957" s="5" t="s">
        <v>702</v>
      </c>
      <c r="B957" s="5">
        <v>2000</v>
      </c>
      <c r="C957" s="5">
        <v>2500</v>
      </c>
      <c r="D957" s="5">
        <v>209</v>
      </c>
      <c r="E957" s="5">
        <v>34</v>
      </c>
    </row>
    <row r="958" spans="1:5" x14ac:dyDescent="0.35">
      <c r="A958" s="5" t="s">
        <v>702</v>
      </c>
      <c r="B958" s="5">
        <v>2500</v>
      </c>
      <c r="C958" s="5">
        <v>3150</v>
      </c>
      <c r="D958" s="5">
        <v>248</v>
      </c>
      <c r="E958" s="5">
        <v>38</v>
      </c>
    </row>
    <row r="959" spans="1:5" x14ac:dyDescent="0.35">
      <c r="A959" s="5" t="s">
        <v>908</v>
      </c>
      <c r="B959" s="5">
        <v>0</v>
      </c>
      <c r="C959" s="5">
        <v>3</v>
      </c>
      <c r="D959" s="5">
        <v>16</v>
      </c>
      <c r="E959" s="5">
        <v>2</v>
      </c>
    </row>
    <row r="960" spans="1:5" x14ac:dyDescent="0.35">
      <c r="A960" s="5" t="s">
        <v>908</v>
      </c>
      <c r="B960" s="5">
        <v>3</v>
      </c>
      <c r="C960" s="5">
        <v>6</v>
      </c>
      <c r="D960" s="5">
        <v>22</v>
      </c>
      <c r="E960" s="5">
        <v>4</v>
      </c>
    </row>
    <row r="961" spans="1:5" x14ac:dyDescent="0.35">
      <c r="A961" s="5" t="s">
        <v>908</v>
      </c>
      <c r="B961" s="5">
        <v>6</v>
      </c>
      <c r="C961" s="5">
        <v>10</v>
      </c>
      <c r="D961" s="5">
        <v>27</v>
      </c>
      <c r="E961" s="5">
        <v>5</v>
      </c>
    </row>
    <row r="962" spans="1:5" x14ac:dyDescent="0.35">
      <c r="A962" s="5" t="s">
        <v>908</v>
      </c>
      <c r="B962" s="5">
        <v>10</v>
      </c>
      <c r="C962" s="5">
        <v>18</v>
      </c>
      <c r="D962" s="5">
        <v>33</v>
      </c>
      <c r="E962" s="5">
        <v>6</v>
      </c>
    </row>
    <row r="963" spans="1:5" x14ac:dyDescent="0.35">
      <c r="A963" s="5" t="s">
        <v>908</v>
      </c>
      <c r="B963" s="5">
        <v>18</v>
      </c>
      <c r="C963" s="5">
        <v>30</v>
      </c>
      <c r="D963" s="5">
        <v>40</v>
      </c>
      <c r="E963" s="5">
        <v>7</v>
      </c>
    </row>
    <row r="964" spans="1:5" x14ac:dyDescent="0.35">
      <c r="A964" s="5" t="s">
        <v>908</v>
      </c>
      <c r="B964" s="5">
        <v>30</v>
      </c>
      <c r="C964" s="5">
        <v>50</v>
      </c>
      <c r="D964" s="5">
        <v>48</v>
      </c>
      <c r="E964" s="5">
        <v>9</v>
      </c>
    </row>
    <row r="965" spans="1:5" x14ac:dyDescent="0.35">
      <c r="A965" s="5" t="s">
        <v>908</v>
      </c>
      <c r="B965" s="5">
        <v>50</v>
      </c>
      <c r="C965" s="5">
        <v>80</v>
      </c>
      <c r="D965" s="5">
        <v>56</v>
      </c>
      <c r="E965" s="5">
        <v>10</v>
      </c>
    </row>
    <row r="966" spans="1:5" x14ac:dyDescent="0.35">
      <c r="A966" s="5" t="s">
        <v>908</v>
      </c>
      <c r="B966" s="5">
        <v>80</v>
      </c>
      <c r="C966" s="5">
        <v>120</v>
      </c>
      <c r="D966" s="5">
        <v>66</v>
      </c>
      <c r="E966" s="5">
        <v>12</v>
      </c>
    </row>
    <row r="967" spans="1:5" x14ac:dyDescent="0.35">
      <c r="A967" s="5" t="s">
        <v>908</v>
      </c>
      <c r="B967" s="5">
        <v>120</v>
      </c>
      <c r="C967" s="5">
        <v>180</v>
      </c>
      <c r="D967" s="5">
        <v>77</v>
      </c>
      <c r="E967" s="5">
        <v>14</v>
      </c>
    </row>
    <row r="968" spans="1:5" x14ac:dyDescent="0.35">
      <c r="A968" s="5" t="s">
        <v>908</v>
      </c>
      <c r="B968" s="5">
        <v>180</v>
      </c>
      <c r="C968" s="5">
        <v>250</v>
      </c>
      <c r="D968" s="5">
        <v>87</v>
      </c>
      <c r="E968" s="5">
        <v>15</v>
      </c>
    </row>
    <row r="969" spans="1:5" x14ac:dyDescent="0.35">
      <c r="A969" s="5" t="s">
        <v>908</v>
      </c>
      <c r="B969" s="5">
        <v>250</v>
      </c>
      <c r="C969" s="5">
        <v>315</v>
      </c>
      <c r="D969" s="5">
        <v>98</v>
      </c>
      <c r="E969" s="5">
        <v>17</v>
      </c>
    </row>
    <row r="970" spans="1:5" x14ac:dyDescent="0.35">
      <c r="A970" s="5" t="s">
        <v>908</v>
      </c>
      <c r="B970" s="5">
        <v>315</v>
      </c>
      <c r="C970" s="5">
        <v>400</v>
      </c>
      <c r="D970" s="5">
        <v>107</v>
      </c>
      <c r="E970" s="5">
        <v>18</v>
      </c>
    </row>
    <row r="971" spans="1:5" x14ac:dyDescent="0.35">
      <c r="A971" s="5" t="s">
        <v>908</v>
      </c>
      <c r="B971" s="5">
        <v>400</v>
      </c>
      <c r="C971" s="5">
        <v>500</v>
      </c>
      <c r="D971" s="5">
        <v>117</v>
      </c>
      <c r="E971" s="5">
        <v>20</v>
      </c>
    </row>
    <row r="972" spans="1:5" x14ac:dyDescent="0.35">
      <c r="A972" s="5" t="s">
        <v>908</v>
      </c>
      <c r="B972" s="5">
        <v>500</v>
      </c>
      <c r="C972" s="5">
        <v>630</v>
      </c>
      <c r="D972" s="5">
        <v>132</v>
      </c>
      <c r="E972" s="5">
        <v>22</v>
      </c>
    </row>
    <row r="973" spans="1:5" x14ac:dyDescent="0.35">
      <c r="A973" s="5" t="s">
        <v>908</v>
      </c>
      <c r="B973" s="5">
        <v>630</v>
      </c>
      <c r="C973" s="5">
        <v>800</v>
      </c>
      <c r="D973" s="5">
        <v>149</v>
      </c>
      <c r="E973" s="5">
        <v>24</v>
      </c>
    </row>
    <row r="974" spans="1:5" x14ac:dyDescent="0.35">
      <c r="A974" s="5" t="s">
        <v>908</v>
      </c>
      <c r="B974" s="5">
        <v>800</v>
      </c>
      <c r="C974" s="5">
        <v>1000</v>
      </c>
      <c r="D974" s="5">
        <v>166</v>
      </c>
      <c r="E974" s="5">
        <v>26</v>
      </c>
    </row>
    <row r="975" spans="1:5" x14ac:dyDescent="0.35">
      <c r="A975" s="5" t="s">
        <v>908</v>
      </c>
      <c r="B975" s="5">
        <v>1000</v>
      </c>
      <c r="C975" s="5">
        <v>1250</v>
      </c>
      <c r="D975" s="5">
        <v>193</v>
      </c>
      <c r="E975" s="5">
        <v>28</v>
      </c>
    </row>
    <row r="976" spans="1:5" x14ac:dyDescent="0.35">
      <c r="A976" s="5" t="s">
        <v>908</v>
      </c>
      <c r="B976" s="5">
        <v>1250</v>
      </c>
      <c r="C976" s="5">
        <v>1600</v>
      </c>
      <c r="D976" s="5">
        <v>225</v>
      </c>
      <c r="E976" s="5">
        <v>30</v>
      </c>
    </row>
    <row r="977" spans="1:5" x14ac:dyDescent="0.35">
      <c r="A977" s="5" t="s">
        <v>908</v>
      </c>
      <c r="B977" s="5">
        <v>1600</v>
      </c>
      <c r="C977" s="5">
        <v>2000</v>
      </c>
      <c r="D977" s="5">
        <v>262</v>
      </c>
      <c r="E977" s="5">
        <v>32</v>
      </c>
    </row>
    <row r="978" spans="1:5" x14ac:dyDescent="0.35">
      <c r="A978" s="5" t="s">
        <v>908</v>
      </c>
      <c r="B978" s="5">
        <v>2000</v>
      </c>
      <c r="C978" s="5">
        <v>2500</v>
      </c>
      <c r="D978" s="5">
        <v>314</v>
      </c>
      <c r="E978" s="5">
        <v>34</v>
      </c>
    </row>
    <row r="979" spans="1:5" x14ac:dyDescent="0.35">
      <c r="A979" s="5" t="s">
        <v>908</v>
      </c>
      <c r="B979" s="5">
        <v>2500</v>
      </c>
      <c r="C979" s="5">
        <v>3150</v>
      </c>
      <c r="D979" s="5">
        <v>368</v>
      </c>
      <c r="E979" s="5">
        <v>38</v>
      </c>
    </row>
    <row r="980" spans="1:5" x14ac:dyDescent="0.35">
      <c r="A980" s="5" t="s">
        <v>909</v>
      </c>
      <c r="B980" s="5">
        <v>0</v>
      </c>
      <c r="C980" s="5">
        <v>3</v>
      </c>
      <c r="D980" s="5">
        <v>27</v>
      </c>
      <c r="E980" s="5">
        <v>2</v>
      </c>
    </row>
    <row r="981" spans="1:5" x14ac:dyDescent="0.35">
      <c r="A981" s="5" t="s">
        <v>909</v>
      </c>
      <c r="B981" s="5">
        <v>3</v>
      </c>
      <c r="C981" s="5">
        <v>6</v>
      </c>
      <c r="D981" s="5">
        <v>34</v>
      </c>
      <c r="E981" s="5">
        <v>4</v>
      </c>
    </row>
    <row r="982" spans="1:5" x14ac:dyDescent="0.35">
      <c r="A982" s="5" t="s">
        <v>909</v>
      </c>
      <c r="B982" s="5">
        <v>6</v>
      </c>
      <c r="C982" s="5">
        <v>10</v>
      </c>
      <c r="D982" s="5">
        <v>41</v>
      </c>
      <c r="E982" s="5">
        <v>5</v>
      </c>
    </row>
    <row r="983" spans="1:5" x14ac:dyDescent="0.35">
      <c r="A983" s="5" t="s">
        <v>909</v>
      </c>
      <c r="B983" s="5">
        <v>10</v>
      </c>
      <c r="C983" s="5">
        <v>18</v>
      </c>
      <c r="D983" s="5">
        <v>49</v>
      </c>
      <c r="E983" s="5">
        <v>6</v>
      </c>
    </row>
    <row r="984" spans="1:5" x14ac:dyDescent="0.35">
      <c r="A984" s="5" t="s">
        <v>909</v>
      </c>
      <c r="B984" s="5">
        <v>18</v>
      </c>
      <c r="C984" s="5">
        <v>30</v>
      </c>
      <c r="D984" s="5">
        <v>59</v>
      </c>
      <c r="E984" s="5">
        <v>7</v>
      </c>
    </row>
    <row r="985" spans="1:5" x14ac:dyDescent="0.35">
      <c r="A985" s="5" t="s">
        <v>909</v>
      </c>
      <c r="B985" s="5">
        <v>30</v>
      </c>
      <c r="C985" s="5">
        <v>50</v>
      </c>
      <c r="D985" s="5">
        <v>71</v>
      </c>
      <c r="E985" s="5">
        <v>9</v>
      </c>
    </row>
    <row r="986" spans="1:5" x14ac:dyDescent="0.35">
      <c r="A986" s="5" t="s">
        <v>909</v>
      </c>
      <c r="B986" s="5">
        <v>50</v>
      </c>
      <c r="C986" s="5">
        <v>80</v>
      </c>
      <c r="D986" s="5">
        <v>84</v>
      </c>
      <c r="E986" s="5">
        <v>10</v>
      </c>
    </row>
    <row r="987" spans="1:5" x14ac:dyDescent="0.35">
      <c r="A987" s="5" t="s">
        <v>909</v>
      </c>
      <c r="B987" s="5">
        <v>80</v>
      </c>
      <c r="C987" s="5">
        <v>120</v>
      </c>
      <c r="D987" s="5">
        <v>99</v>
      </c>
      <c r="E987" s="5">
        <v>12</v>
      </c>
    </row>
    <row r="988" spans="1:5" x14ac:dyDescent="0.35">
      <c r="A988" s="5" t="s">
        <v>909</v>
      </c>
      <c r="B988" s="5">
        <v>120</v>
      </c>
      <c r="C988" s="5">
        <v>180</v>
      </c>
      <c r="D988" s="5">
        <v>114</v>
      </c>
      <c r="E988" s="5">
        <v>14</v>
      </c>
    </row>
    <row r="989" spans="1:5" x14ac:dyDescent="0.35">
      <c r="A989" s="5" t="s">
        <v>909</v>
      </c>
      <c r="B989" s="5">
        <v>180</v>
      </c>
      <c r="C989" s="5">
        <v>250</v>
      </c>
      <c r="D989" s="5">
        <v>130</v>
      </c>
      <c r="E989" s="5">
        <v>15</v>
      </c>
    </row>
    <row r="990" spans="1:5" x14ac:dyDescent="0.35">
      <c r="A990" s="5" t="s">
        <v>909</v>
      </c>
      <c r="B990" s="5">
        <v>250</v>
      </c>
      <c r="C990" s="5">
        <v>315</v>
      </c>
      <c r="D990" s="5">
        <v>147</v>
      </c>
      <c r="E990" s="5">
        <v>17</v>
      </c>
    </row>
    <row r="991" spans="1:5" x14ac:dyDescent="0.35">
      <c r="A991" s="5" t="s">
        <v>909</v>
      </c>
      <c r="B991" s="5">
        <v>315</v>
      </c>
      <c r="C991" s="5">
        <v>400</v>
      </c>
      <c r="D991" s="5">
        <v>158</v>
      </c>
      <c r="E991" s="5">
        <v>18</v>
      </c>
    </row>
    <row r="992" spans="1:5" x14ac:dyDescent="0.35">
      <c r="A992" s="5" t="s">
        <v>909</v>
      </c>
      <c r="B992" s="5">
        <v>400</v>
      </c>
      <c r="C992" s="5">
        <v>500</v>
      </c>
      <c r="D992" s="5">
        <v>175</v>
      </c>
      <c r="E992" s="5">
        <v>20</v>
      </c>
    </row>
    <row r="993" spans="1:5" x14ac:dyDescent="0.35">
      <c r="A993" s="5" t="s">
        <v>910</v>
      </c>
      <c r="B993" s="5">
        <v>0</v>
      </c>
      <c r="C993" s="5">
        <v>3</v>
      </c>
      <c r="D993" s="5">
        <v>42</v>
      </c>
      <c r="E993" s="5">
        <v>2</v>
      </c>
    </row>
    <row r="994" spans="1:5" x14ac:dyDescent="0.35">
      <c r="A994" s="5" t="s">
        <v>910</v>
      </c>
      <c r="B994" s="5">
        <v>3</v>
      </c>
      <c r="C994" s="5">
        <v>6</v>
      </c>
      <c r="D994" s="5">
        <v>52</v>
      </c>
      <c r="E994" s="5">
        <v>4</v>
      </c>
    </row>
    <row r="995" spans="1:5" x14ac:dyDescent="0.35">
      <c r="A995" s="5" t="s">
        <v>910</v>
      </c>
      <c r="B995" s="5">
        <v>6</v>
      </c>
      <c r="C995" s="5">
        <v>10</v>
      </c>
      <c r="D995" s="5">
        <v>63</v>
      </c>
      <c r="E995" s="5">
        <v>5</v>
      </c>
    </row>
    <row r="996" spans="1:5" x14ac:dyDescent="0.35">
      <c r="A996" s="5" t="s">
        <v>910</v>
      </c>
      <c r="B996" s="5">
        <v>10</v>
      </c>
      <c r="C996" s="5">
        <v>18</v>
      </c>
      <c r="D996" s="5">
        <v>76</v>
      </c>
      <c r="E996" s="5">
        <v>6</v>
      </c>
    </row>
    <row r="997" spans="1:5" x14ac:dyDescent="0.35">
      <c r="A997" s="5" t="s">
        <v>910</v>
      </c>
      <c r="B997" s="5">
        <v>18</v>
      </c>
      <c r="C997" s="5">
        <v>30</v>
      </c>
      <c r="D997" s="5">
        <v>91</v>
      </c>
      <c r="E997" s="5">
        <v>7</v>
      </c>
    </row>
    <row r="998" spans="1:5" x14ac:dyDescent="0.35">
      <c r="A998" s="5" t="s">
        <v>910</v>
      </c>
      <c r="B998" s="5">
        <v>30</v>
      </c>
      <c r="C998" s="5">
        <v>50</v>
      </c>
      <c r="D998" s="5">
        <v>109</v>
      </c>
      <c r="E998" s="5">
        <v>9</v>
      </c>
    </row>
    <row r="999" spans="1:5" x14ac:dyDescent="0.35">
      <c r="A999" s="5" t="s">
        <v>910</v>
      </c>
      <c r="B999" s="5">
        <v>50</v>
      </c>
      <c r="C999" s="5">
        <v>80</v>
      </c>
      <c r="D999" s="5">
        <v>130</v>
      </c>
      <c r="E999" s="5">
        <v>10</v>
      </c>
    </row>
    <row r="1000" spans="1:5" x14ac:dyDescent="0.35">
      <c r="A1000" s="5" t="s">
        <v>910</v>
      </c>
      <c r="B1000" s="5">
        <v>80</v>
      </c>
      <c r="C1000" s="5">
        <v>120</v>
      </c>
      <c r="D1000" s="5">
        <v>152</v>
      </c>
      <c r="E1000" s="5">
        <v>12</v>
      </c>
    </row>
    <row r="1001" spans="1:5" x14ac:dyDescent="0.35">
      <c r="A1001" s="5" t="s">
        <v>910</v>
      </c>
      <c r="B1001" s="5">
        <v>120</v>
      </c>
      <c r="C1001" s="5">
        <v>180</v>
      </c>
      <c r="D1001" s="5">
        <v>174</v>
      </c>
      <c r="E1001" s="5">
        <v>14</v>
      </c>
    </row>
    <row r="1002" spans="1:5" x14ac:dyDescent="0.35">
      <c r="A1002" s="5" t="s">
        <v>910</v>
      </c>
      <c r="B1002" s="5">
        <v>180</v>
      </c>
      <c r="C1002" s="5">
        <v>250</v>
      </c>
      <c r="D1002" s="5">
        <v>200</v>
      </c>
      <c r="E1002" s="5">
        <v>15</v>
      </c>
    </row>
    <row r="1003" spans="1:5" x14ac:dyDescent="0.35">
      <c r="A1003" s="5" t="s">
        <v>910</v>
      </c>
      <c r="B1003" s="5">
        <v>250</v>
      </c>
      <c r="C1003" s="5">
        <v>315</v>
      </c>
      <c r="D1003" s="5">
        <v>227</v>
      </c>
      <c r="E1003" s="5">
        <v>17</v>
      </c>
    </row>
    <row r="1004" spans="1:5" x14ac:dyDescent="0.35">
      <c r="A1004" s="5" t="s">
        <v>910</v>
      </c>
      <c r="B1004" s="5">
        <v>315</v>
      </c>
      <c r="C1004" s="5">
        <v>400</v>
      </c>
      <c r="D1004" s="5">
        <v>248</v>
      </c>
      <c r="E1004" s="5">
        <v>18</v>
      </c>
    </row>
    <row r="1005" spans="1:5" x14ac:dyDescent="0.35">
      <c r="A1005" s="5" t="s">
        <v>910</v>
      </c>
      <c r="B1005" s="5">
        <v>400</v>
      </c>
      <c r="C1005" s="5">
        <v>500</v>
      </c>
      <c r="D1005" s="5">
        <v>270</v>
      </c>
      <c r="E1005" s="5">
        <v>20</v>
      </c>
    </row>
    <row r="1006" spans="1:5" x14ac:dyDescent="0.35">
      <c r="A1006" s="5" t="s">
        <v>911</v>
      </c>
      <c r="B1006" s="5">
        <v>0</v>
      </c>
      <c r="C1006" s="5">
        <v>3</v>
      </c>
      <c r="D1006" s="5">
        <v>0.8</v>
      </c>
      <c r="E1006" s="5">
        <v>0</v>
      </c>
    </row>
    <row r="1007" spans="1:5" x14ac:dyDescent="0.35">
      <c r="A1007" s="5" t="s">
        <v>911</v>
      </c>
      <c r="B1007" s="5">
        <v>3</v>
      </c>
      <c r="C1007" s="5">
        <v>6</v>
      </c>
      <c r="D1007" s="5">
        <v>1</v>
      </c>
      <c r="E1007" s="5">
        <v>0</v>
      </c>
    </row>
    <row r="1008" spans="1:5" x14ac:dyDescent="0.35">
      <c r="A1008" s="5" t="s">
        <v>911</v>
      </c>
      <c r="B1008" s="5">
        <v>6</v>
      </c>
      <c r="C1008" s="5">
        <v>10</v>
      </c>
      <c r="D1008" s="5">
        <v>1</v>
      </c>
      <c r="E1008" s="5">
        <v>0</v>
      </c>
    </row>
    <row r="1009" spans="1:5" x14ac:dyDescent="0.35">
      <c r="A1009" s="5" t="s">
        <v>911</v>
      </c>
      <c r="B1009" s="5">
        <v>10</v>
      </c>
      <c r="C1009" s="5">
        <v>18</v>
      </c>
      <c r="D1009" s="5">
        <v>1.2</v>
      </c>
      <c r="E1009" s="5">
        <v>0</v>
      </c>
    </row>
    <row r="1010" spans="1:5" x14ac:dyDescent="0.35">
      <c r="A1010" s="5" t="s">
        <v>911</v>
      </c>
      <c r="B1010" s="5">
        <v>18</v>
      </c>
      <c r="C1010" s="5">
        <v>30</v>
      </c>
      <c r="D1010" s="5">
        <v>1.5</v>
      </c>
      <c r="E1010" s="5">
        <v>0</v>
      </c>
    </row>
    <row r="1011" spans="1:5" x14ac:dyDescent="0.35">
      <c r="A1011" s="5" t="s">
        <v>911</v>
      </c>
      <c r="B1011" s="5">
        <v>30</v>
      </c>
      <c r="C1011" s="5">
        <v>50</v>
      </c>
      <c r="D1011" s="5">
        <v>1.5</v>
      </c>
      <c r="E1011" s="5">
        <v>0</v>
      </c>
    </row>
    <row r="1012" spans="1:5" x14ac:dyDescent="0.35">
      <c r="A1012" s="5" t="s">
        <v>911</v>
      </c>
      <c r="B1012" s="5">
        <v>50</v>
      </c>
      <c r="C1012" s="5">
        <v>80</v>
      </c>
      <c r="D1012" s="5">
        <v>2</v>
      </c>
      <c r="E1012" s="5">
        <v>0</v>
      </c>
    </row>
    <row r="1013" spans="1:5" x14ac:dyDescent="0.35">
      <c r="A1013" s="5" t="s">
        <v>911</v>
      </c>
      <c r="B1013" s="5">
        <v>80</v>
      </c>
      <c r="C1013" s="5">
        <v>120</v>
      </c>
      <c r="D1013" s="5">
        <v>2.5</v>
      </c>
      <c r="E1013" s="5">
        <v>0</v>
      </c>
    </row>
    <row r="1014" spans="1:5" x14ac:dyDescent="0.35">
      <c r="A1014" s="5" t="s">
        <v>911</v>
      </c>
      <c r="B1014" s="5">
        <v>120</v>
      </c>
      <c r="C1014" s="5">
        <v>180</v>
      </c>
      <c r="D1014" s="5">
        <v>3.5</v>
      </c>
      <c r="E1014" s="5">
        <v>0</v>
      </c>
    </row>
    <row r="1015" spans="1:5" x14ac:dyDescent="0.35">
      <c r="A1015" s="5" t="s">
        <v>911</v>
      </c>
      <c r="B1015" s="5">
        <v>180</v>
      </c>
      <c r="C1015" s="5">
        <v>250</v>
      </c>
      <c r="D1015" s="5">
        <v>4.5</v>
      </c>
      <c r="E1015" s="5">
        <v>0</v>
      </c>
    </row>
    <row r="1016" spans="1:5" x14ac:dyDescent="0.35">
      <c r="A1016" s="5" t="s">
        <v>911</v>
      </c>
      <c r="B1016" s="5">
        <v>250</v>
      </c>
      <c r="C1016" s="5">
        <v>315</v>
      </c>
      <c r="D1016" s="5">
        <v>6</v>
      </c>
      <c r="E1016" s="5">
        <v>0</v>
      </c>
    </row>
    <row r="1017" spans="1:5" x14ac:dyDescent="0.35">
      <c r="A1017" s="5" t="s">
        <v>911</v>
      </c>
      <c r="B1017" s="5">
        <v>315</v>
      </c>
      <c r="C1017" s="5">
        <v>400</v>
      </c>
      <c r="D1017" s="5">
        <v>7</v>
      </c>
      <c r="E1017" s="5">
        <v>0</v>
      </c>
    </row>
    <row r="1018" spans="1:5" x14ac:dyDescent="0.35">
      <c r="A1018" s="5" t="s">
        <v>911</v>
      </c>
      <c r="B1018" s="5">
        <v>400</v>
      </c>
      <c r="C1018" s="5">
        <v>500</v>
      </c>
      <c r="D1018" s="5">
        <v>8</v>
      </c>
      <c r="E1018" s="5">
        <v>0</v>
      </c>
    </row>
    <row r="1019" spans="1:5" x14ac:dyDescent="0.35">
      <c r="A1019" s="5" t="s">
        <v>911</v>
      </c>
      <c r="B1019" s="5">
        <v>500</v>
      </c>
      <c r="C1019" s="5">
        <v>630</v>
      </c>
      <c r="D1019" s="5">
        <v>9</v>
      </c>
      <c r="E1019" s="5">
        <v>0</v>
      </c>
    </row>
    <row r="1020" spans="1:5" x14ac:dyDescent="0.35">
      <c r="A1020" s="5" t="s">
        <v>911</v>
      </c>
      <c r="B1020" s="5">
        <v>630</v>
      </c>
      <c r="C1020" s="5">
        <v>800</v>
      </c>
      <c r="D1020" s="5">
        <v>10</v>
      </c>
      <c r="E1020" s="5">
        <v>0</v>
      </c>
    </row>
    <row r="1021" spans="1:5" x14ac:dyDescent="0.35">
      <c r="A1021" s="5" t="s">
        <v>911</v>
      </c>
      <c r="B1021" s="5">
        <v>800</v>
      </c>
      <c r="C1021" s="5">
        <v>1000</v>
      </c>
      <c r="D1021" s="5">
        <v>11</v>
      </c>
      <c r="E1021" s="5">
        <v>0</v>
      </c>
    </row>
    <row r="1022" spans="1:5" x14ac:dyDescent="0.35">
      <c r="A1022" s="5" t="s">
        <v>911</v>
      </c>
      <c r="B1022" s="5">
        <v>1000</v>
      </c>
      <c r="C1022" s="5">
        <v>1250</v>
      </c>
      <c r="D1022" s="5">
        <v>13</v>
      </c>
      <c r="E1022" s="5">
        <v>0</v>
      </c>
    </row>
    <row r="1023" spans="1:5" x14ac:dyDescent="0.35">
      <c r="A1023" s="5" t="s">
        <v>911</v>
      </c>
      <c r="B1023" s="5">
        <v>1250</v>
      </c>
      <c r="C1023" s="5">
        <v>1600</v>
      </c>
      <c r="D1023" s="5">
        <v>15</v>
      </c>
      <c r="E1023" s="5">
        <v>0</v>
      </c>
    </row>
    <row r="1024" spans="1:5" x14ac:dyDescent="0.35">
      <c r="A1024" s="5" t="s">
        <v>911</v>
      </c>
      <c r="B1024" s="5">
        <v>1600</v>
      </c>
      <c r="C1024" s="5">
        <v>2000</v>
      </c>
      <c r="D1024" s="5">
        <v>18</v>
      </c>
      <c r="E1024" s="5">
        <v>0</v>
      </c>
    </row>
    <row r="1025" spans="1:5" x14ac:dyDescent="0.35">
      <c r="A1025" s="5" t="s">
        <v>911</v>
      </c>
      <c r="B1025" s="5">
        <v>2000</v>
      </c>
      <c r="C1025" s="5">
        <v>2500</v>
      </c>
      <c r="D1025" s="5">
        <v>22</v>
      </c>
      <c r="E1025" s="5">
        <v>0</v>
      </c>
    </row>
    <row r="1026" spans="1:5" x14ac:dyDescent="0.35">
      <c r="A1026" s="5" t="s">
        <v>911</v>
      </c>
      <c r="B1026" s="5">
        <v>2500</v>
      </c>
      <c r="C1026" s="5">
        <v>3150</v>
      </c>
      <c r="D1026" s="5">
        <v>26</v>
      </c>
      <c r="E1026" s="5">
        <v>0</v>
      </c>
    </row>
    <row r="1027" spans="1:5" x14ac:dyDescent="0.35">
      <c r="A1027" s="5" t="s">
        <v>912</v>
      </c>
      <c r="B1027" s="5">
        <v>0</v>
      </c>
      <c r="C1027" s="5">
        <v>3</v>
      </c>
      <c r="D1027" s="5">
        <v>1.2</v>
      </c>
      <c r="E1027" s="5">
        <v>0</v>
      </c>
    </row>
    <row r="1028" spans="1:5" x14ac:dyDescent="0.35">
      <c r="A1028" s="5" t="s">
        <v>912</v>
      </c>
      <c r="B1028" s="5">
        <v>3</v>
      </c>
      <c r="C1028" s="5">
        <v>6</v>
      </c>
      <c r="D1028" s="5">
        <v>1.5</v>
      </c>
      <c r="E1028" s="5">
        <v>0</v>
      </c>
    </row>
    <row r="1029" spans="1:5" x14ac:dyDescent="0.35">
      <c r="A1029" s="5" t="s">
        <v>912</v>
      </c>
      <c r="B1029" s="5">
        <v>6</v>
      </c>
      <c r="C1029" s="5">
        <v>10</v>
      </c>
      <c r="D1029" s="5">
        <v>1.5</v>
      </c>
      <c r="E1029" s="5">
        <v>0</v>
      </c>
    </row>
    <row r="1030" spans="1:5" x14ac:dyDescent="0.35">
      <c r="A1030" s="5" t="s">
        <v>912</v>
      </c>
      <c r="B1030" s="5">
        <v>10</v>
      </c>
      <c r="C1030" s="5">
        <v>18</v>
      </c>
      <c r="D1030" s="5">
        <v>2</v>
      </c>
      <c r="E1030" s="5">
        <v>0</v>
      </c>
    </row>
    <row r="1031" spans="1:5" x14ac:dyDescent="0.35">
      <c r="A1031" s="5" t="s">
        <v>912</v>
      </c>
      <c r="B1031" s="5">
        <v>18</v>
      </c>
      <c r="C1031" s="5">
        <v>30</v>
      </c>
      <c r="D1031" s="5">
        <v>2.5</v>
      </c>
      <c r="E1031" s="5">
        <v>0</v>
      </c>
    </row>
    <row r="1032" spans="1:5" x14ac:dyDescent="0.35">
      <c r="A1032" s="5" t="s">
        <v>912</v>
      </c>
      <c r="B1032" s="5">
        <v>30</v>
      </c>
      <c r="C1032" s="5">
        <v>50</v>
      </c>
      <c r="D1032" s="5">
        <v>2.5</v>
      </c>
      <c r="E1032" s="5">
        <v>0</v>
      </c>
    </row>
    <row r="1033" spans="1:5" x14ac:dyDescent="0.35">
      <c r="A1033" s="5" t="s">
        <v>912</v>
      </c>
      <c r="B1033" s="5">
        <v>50</v>
      </c>
      <c r="C1033" s="5">
        <v>80</v>
      </c>
      <c r="D1033" s="5">
        <v>3</v>
      </c>
      <c r="E1033" s="5">
        <v>0</v>
      </c>
    </row>
    <row r="1034" spans="1:5" x14ac:dyDescent="0.35">
      <c r="A1034" s="5" t="s">
        <v>912</v>
      </c>
      <c r="B1034" s="5">
        <v>80</v>
      </c>
      <c r="C1034" s="5">
        <v>120</v>
      </c>
      <c r="D1034" s="5">
        <v>4</v>
      </c>
      <c r="E1034" s="5">
        <v>0</v>
      </c>
    </row>
    <row r="1035" spans="1:5" x14ac:dyDescent="0.35">
      <c r="A1035" s="5" t="s">
        <v>912</v>
      </c>
      <c r="B1035" s="5">
        <v>120</v>
      </c>
      <c r="C1035" s="5">
        <v>180</v>
      </c>
      <c r="D1035" s="5">
        <v>5</v>
      </c>
      <c r="E1035" s="5">
        <v>0</v>
      </c>
    </row>
    <row r="1036" spans="1:5" x14ac:dyDescent="0.35">
      <c r="A1036" s="5" t="s">
        <v>912</v>
      </c>
      <c r="B1036" s="5">
        <v>180</v>
      </c>
      <c r="C1036" s="5">
        <v>250</v>
      </c>
      <c r="D1036" s="5">
        <v>7</v>
      </c>
      <c r="E1036" s="5">
        <v>0</v>
      </c>
    </row>
    <row r="1037" spans="1:5" x14ac:dyDescent="0.35">
      <c r="A1037" s="5" t="s">
        <v>912</v>
      </c>
      <c r="B1037" s="5">
        <v>250</v>
      </c>
      <c r="C1037" s="5">
        <v>315</v>
      </c>
      <c r="D1037" s="5">
        <v>8</v>
      </c>
      <c r="E1037" s="5">
        <v>0</v>
      </c>
    </row>
    <row r="1038" spans="1:5" x14ac:dyDescent="0.35">
      <c r="A1038" s="5" t="s">
        <v>912</v>
      </c>
      <c r="B1038" s="5">
        <v>315</v>
      </c>
      <c r="C1038" s="5">
        <v>400</v>
      </c>
      <c r="D1038" s="5">
        <v>9</v>
      </c>
      <c r="E1038" s="5">
        <v>0</v>
      </c>
    </row>
    <row r="1039" spans="1:5" x14ac:dyDescent="0.35">
      <c r="A1039" s="5" t="s">
        <v>912</v>
      </c>
      <c r="B1039" s="5">
        <v>400</v>
      </c>
      <c r="C1039" s="5">
        <v>500</v>
      </c>
      <c r="D1039" s="5">
        <v>10</v>
      </c>
      <c r="E1039" s="5">
        <v>0</v>
      </c>
    </row>
    <row r="1040" spans="1:5" x14ac:dyDescent="0.35">
      <c r="A1040" s="5" t="s">
        <v>912</v>
      </c>
      <c r="B1040" s="5">
        <v>500</v>
      </c>
      <c r="C1040" s="5">
        <v>630</v>
      </c>
      <c r="D1040" s="5">
        <v>11</v>
      </c>
      <c r="E1040" s="5">
        <v>0</v>
      </c>
    </row>
    <row r="1041" spans="1:5" x14ac:dyDescent="0.35">
      <c r="A1041" s="5" t="s">
        <v>912</v>
      </c>
      <c r="B1041" s="5">
        <v>630</v>
      </c>
      <c r="C1041" s="5">
        <v>800</v>
      </c>
      <c r="D1041" s="5">
        <v>13</v>
      </c>
      <c r="E1041" s="5">
        <v>0</v>
      </c>
    </row>
    <row r="1042" spans="1:5" x14ac:dyDescent="0.35">
      <c r="A1042" s="5" t="s">
        <v>912</v>
      </c>
      <c r="B1042" s="5">
        <v>800</v>
      </c>
      <c r="C1042" s="5">
        <v>1000</v>
      </c>
      <c r="D1042" s="5">
        <v>15</v>
      </c>
      <c r="E1042" s="5">
        <v>0</v>
      </c>
    </row>
    <row r="1043" spans="1:5" x14ac:dyDescent="0.35">
      <c r="A1043" s="5" t="s">
        <v>912</v>
      </c>
      <c r="B1043" s="5">
        <v>1000</v>
      </c>
      <c r="C1043" s="5">
        <v>1250</v>
      </c>
      <c r="D1043" s="5">
        <v>18</v>
      </c>
      <c r="E1043" s="5">
        <v>0</v>
      </c>
    </row>
    <row r="1044" spans="1:5" x14ac:dyDescent="0.35">
      <c r="A1044" s="5" t="s">
        <v>912</v>
      </c>
      <c r="B1044" s="5">
        <v>1250</v>
      </c>
      <c r="C1044" s="5">
        <v>1600</v>
      </c>
      <c r="D1044" s="5">
        <v>21</v>
      </c>
      <c r="E1044" s="5">
        <v>0</v>
      </c>
    </row>
    <row r="1045" spans="1:5" x14ac:dyDescent="0.35">
      <c r="A1045" s="5" t="s">
        <v>912</v>
      </c>
      <c r="B1045" s="5">
        <v>1600</v>
      </c>
      <c r="C1045" s="5">
        <v>2000</v>
      </c>
      <c r="D1045" s="5">
        <v>25</v>
      </c>
      <c r="E1045" s="5">
        <v>0</v>
      </c>
    </row>
    <row r="1046" spans="1:5" x14ac:dyDescent="0.35">
      <c r="A1046" s="5" t="s">
        <v>912</v>
      </c>
      <c r="B1046" s="5">
        <v>2000</v>
      </c>
      <c r="C1046" s="5">
        <v>2500</v>
      </c>
      <c r="D1046" s="5">
        <v>30</v>
      </c>
      <c r="E1046" s="5">
        <v>0</v>
      </c>
    </row>
    <row r="1047" spans="1:5" x14ac:dyDescent="0.35">
      <c r="A1047" s="5" t="s">
        <v>912</v>
      </c>
      <c r="B1047" s="5">
        <v>2500</v>
      </c>
      <c r="C1047" s="5">
        <v>3150</v>
      </c>
      <c r="D1047" s="5">
        <v>36</v>
      </c>
      <c r="E1047" s="5">
        <v>0</v>
      </c>
    </row>
    <row r="1048" spans="1:5" x14ac:dyDescent="0.35">
      <c r="A1048" s="5" t="s">
        <v>913</v>
      </c>
      <c r="B1048" s="5">
        <v>0</v>
      </c>
      <c r="C1048" s="5">
        <v>3</v>
      </c>
      <c r="D1048" s="5">
        <v>2</v>
      </c>
      <c r="E1048" s="5">
        <v>0</v>
      </c>
    </row>
    <row r="1049" spans="1:5" x14ac:dyDescent="0.35">
      <c r="A1049" s="5" t="s">
        <v>913</v>
      </c>
      <c r="B1049" s="5">
        <v>3</v>
      </c>
      <c r="C1049" s="5">
        <v>6</v>
      </c>
      <c r="D1049" s="5">
        <v>2.5</v>
      </c>
      <c r="E1049" s="5">
        <v>0</v>
      </c>
    </row>
    <row r="1050" spans="1:5" x14ac:dyDescent="0.35">
      <c r="A1050" s="5" t="s">
        <v>913</v>
      </c>
      <c r="B1050" s="5">
        <v>6</v>
      </c>
      <c r="C1050" s="5">
        <v>10</v>
      </c>
      <c r="D1050" s="5">
        <v>2.5</v>
      </c>
      <c r="E1050" s="5">
        <v>0</v>
      </c>
    </row>
    <row r="1051" spans="1:5" x14ac:dyDescent="0.35">
      <c r="A1051" s="5" t="s">
        <v>913</v>
      </c>
      <c r="B1051" s="5">
        <v>10</v>
      </c>
      <c r="C1051" s="5">
        <v>18</v>
      </c>
      <c r="D1051" s="5">
        <v>3</v>
      </c>
      <c r="E1051" s="5">
        <v>0</v>
      </c>
    </row>
    <row r="1052" spans="1:5" x14ac:dyDescent="0.35">
      <c r="A1052" s="5" t="s">
        <v>913</v>
      </c>
      <c r="B1052" s="5">
        <v>18</v>
      </c>
      <c r="C1052" s="5">
        <v>30</v>
      </c>
      <c r="D1052" s="5">
        <v>4</v>
      </c>
      <c r="E1052" s="5">
        <v>0</v>
      </c>
    </row>
    <row r="1053" spans="1:5" x14ac:dyDescent="0.35">
      <c r="A1053" s="5" t="s">
        <v>913</v>
      </c>
      <c r="B1053" s="5">
        <v>30</v>
      </c>
      <c r="C1053" s="5">
        <v>50</v>
      </c>
      <c r="D1053" s="5">
        <v>4</v>
      </c>
      <c r="E1053" s="5">
        <v>0</v>
      </c>
    </row>
    <row r="1054" spans="1:5" x14ac:dyDescent="0.35">
      <c r="A1054" s="5" t="s">
        <v>913</v>
      </c>
      <c r="B1054" s="5">
        <v>50</v>
      </c>
      <c r="C1054" s="5">
        <v>80</v>
      </c>
      <c r="D1054" s="5">
        <v>5</v>
      </c>
      <c r="E1054" s="5">
        <v>0</v>
      </c>
    </row>
    <row r="1055" spans="1:5" x14ac:dyDescent="0.35">
      <c r="A1055" s="5" t="s">
        <v>913</v>
      </c>
      <c r="B1055" s="5">
        <v>80</v>
      </c>
      <c r="C1055" s="5">
        <v>120</v>
      </c>
      <c r="D1055" s="5">
        <v>6</v>
      </c>
      <c r="E1055" s="5">
        <v>0</v>
      </c>
    </row>
    <row r="1056" spans="1:5" x14ac:dyDescent="0.35">
      <c r="A1056" s="5" t="s">
        <v>913</v>
      </c>
      <c r="B1056" s="5">
        <v>120</v>
      </c>
      <c r="C1056" s="5">
        <v>180</v>
      </c>
      <c r="D1056" s="5">
        <v>8</v>
      </c>
      <c r="E1056" s="5">
        <v>0</v>
      </c>
    </row>
    <row r="1057" spans="1:5" x14ac:dyDescent="0.35">
      <c r="A1057" s="5" t="s">
        <v>913</v>
      </c>
      <c r="B1057" s="5">
        <v>180</v>
      </c>
      <c r="C1057" s="5">
        <v>250</v>
      </c>
      <c r="D1057" s="5">
        <v>10</v>
      </c>
      <c r="E1057" s="5">
        <v>0</v>
      </c>
    </row>
    <row r="1058" spans="1:5" x14ac:dyDescent="0.35">
      <c r="A1058" s="5" t="s">
        <v>913</v>
      </c>
      <c r="B1058" s="5">
        <v>250</v>
      </c>
      <c r="C1058" s="5">
        <v>315</v>
      </c>
      <c r="D1058" s="5">
        <v>12</v>
      </c>
      <c r="E1058" s="5">
        <v>0</v>
      </c>
    </row>
    <row r="1059" spans="1:5" x14ac:dyDescent="0.35">
      <c r="A1059" s="5" t="s">
        <v>913</v>
      </c>
      <c r="B1059" s="5">
        <v>315</v>
      </c>
      <c r="C1059" s="5">
        <v>400</v>
      </c>
      <c r="D1059" s="5">
        <v>13</v>
      </c>
      <c r="E1059" s="5">
        <v>0</v>
      </c>
    </row>
    <row r="1060" spans="1:5" x14ac:dyDescent="0.35">
      <c r="A1060" s="5" t="s">
        <v>913</v>
      </c>
      <c r="B1060" s="5">
        <v>400</v>
      </c>
      <c r="C1060" s="5">
        <v>500</v>
      </c>
      <c r="D1060" s="5">
        <v>15</v>
      </c>
      <c r="E1060" s="5">
        <v>0</v>
      </c>
    </row>
    <row r="1061" spans="1:5" x14ac:dyDescent="0.35">
      <c r="A1061" s="5" t="s">
        <v>913</v>
      </c>
      <c r="B1061" s="5">
        <v>500</v>
      </c>
      <c r="C1061" s="5">
        <v>630</v>
      </c>
      <c r="D1061" s="5">
        <v>16</v>
      </c>
      <c r="E1061" s="5">
        <v>0</v>
      </c>
    </row>
    <row r="1062" spans="1:5" x14ac:dyDescent="0.35">
      <c r="A1062" s="5" t="s">
        <v>913</v>
      </c>
      <c r="B1062" s="5">
        <v>630</v>
      </c>
      <c r="C1062" s="5">
        <v>800</v>
      </c>
      <c r="D1062" s="5">
        <v>18</v>
      </c>
      <c r="E1062" s="5">
        <v>0</v>
      </c>
    </row>
    <row r="1063" spans="1:5" x14ac:dyDescent="0.35">
      <c r="A1063" s="5" t="s">
        <v>913</v>
      </c>
      <c r="B1063" s="5">
        <v>800</v>
      </c>
      <c r="C1063" s="5">
        <v>1000</v>
      </c>
      <c r="D1063" s="5">
        <v>21</v>
      </c>
      <c r="E1063" s="5">
        <v>0</v>
      </c>
    </row>
    <row r="1064" spans="1:5" x14ac:dyDescent="0.35">
      <c r="A1064" s="5" t="s">
        <v>913</v>
      </c>
      <c r="B1064" s="5">
        <v>1000</v>
      </c>
      <c r="C1064" s="5">
        <v>1250</v>
      </c>
      <c r="D1064" s="5">
        <v>24</v>
      </c>
      <c r="E1064" s="5">
        <v>0</v>
      </c>
    </row>
    <row r="1065" spans="1:5" x14ac:dyDescent="0.35">
      <c r="A1065" s="5" t="s">
        <v>913</v>
      </c>
      <c r="B1065" s="5">
        <v>1250</v>
      </c>
      <c r="C1065" s="5">
        <v>1600</v>
      </c>
      <c r="D1065" s="5">
        <v>29</v>
      </c>
      <c r="E1065" s="5">
        <v>0</v>
      </c>
    </row>
    <row r="1066" spans="1:5" x14ac:dyDescent="0.35">
      <c r="A1066" s="5" t="s">
        <v>913</v>
      </c>
      <c r="B1066" s="5">
        <v>1600</v>
      </c>
      <c r="C1066" s="5">
        <v>2000</v>
      </c>
      <c r="D1066" s="5">
        <v>35</v>
      </c>
      <c r="E1066" s="5">
        <v>0</v>
      </c>
    </row>
    <row r="1067" spans="1:5" x14ac:dyDescent="0.35">
      <c r="A1067" s="5" t="s">
        <v>913</v>
      </c>
      <c r="B1067" s="5">
        <v>2000</v>
      </c>
      <c r="C1067" s="5">
        <v>2500</v>
      </c>
      <c r="D1067" s="5">
        <v>41</v>
      </c>
      <c r="E1067" s="5">
        <v>0</v>
      </c>
    </row>
    <row r="1068" spans="1:5" x14ac:dyDescent="0.35">
      <c r="A1068" s="5" t="s">
        <v>913</v>
      </c>
      <c r="B1068" s="5">
        <v>2500</v>
      </c>
      <c r="C1068" s="5">
        <v>3150</v>
      </c>
      <c r="D1068" s="5">
        <v>50</v>
      </c>
      <c r="E1068" s="5">
        <v>0</v>
      </c>
    </row>
    <row r="1069" spans="1:5" x14ac:dyDescent="0.35">
      <c r="A1069" s="5" t="s">
        <v>914</v>
      </c>
      <c r="B1069" s="5">
        <v>0</v>
      </c>
      <c r="C1069" s="5">
        <v>3</v>
      </c>
      <c r="D1069" s="5">
        <v>3</v>
      </c>
      <c r="E1069" s="5">
        <v>0</v>
      </c>
    </row>
    <row r="1070" spans="1:5" x14ac:dyDescent="0.35">
      <c r="A1070" s="5" t="s">
        <v>914</v>
      </c>
      <c r="B1070" s="5">
        <v>3</v>
      </c>
      <c r="C1070" s="5">
        <v>6</v>
      </c>
      <c r="D1070" s="5">
        <v>4</v>
      </c>
      <c r="E1070" s="5">
        <v>0</v>
      </c>
    </row>
    <row r="1071" spans="1:5" x14ac:dyDescent="0.35">
      <c r="A1071" s="5" t="s">
        <v>914</v>
      </c>
      <c r="B1071" s="5">
        <v>6</v>
      </c>
      <c r="C1071" s="5">
        <v>10</v>
      </c>
      <c r="D1071" s="5">
        <v>4</v>
      </c>
      <c r="E1071" s="5">
        <v>0</v>
      </c>
    </row>
    <row r="1072" spans="1:5" x14ac:dyDescent="0.35">
      <c r="A1072" s="5" t="s">
        <v>914</v>
      </c>
      <c r="B1072" s="5">
        <v>10</v>
      </c>
      <c r="C1072" s="5">
        <v>18</v>
      </c>
      <c r="D1072" s="5">
        <v>5</v>
      </c>
      <c r="E1072" s="5">
        <v>0</v>
      </c>
    </row>
    <row r="1073" spans="1:5" x14ac:dyDescent="0.35">
      <c r="A1073" s="5" t="s">
        <v>914</v>
      </c>
      <c r="B1073" s="5">
        <v>18</v>
      </c>
      <c r="C1073" s="5">
        <v>30</v>
      </c>
      <c r="D1073" s="5">
        <v>6</v>
      </c>
      <c r="E1073" s="5">
        <v>0</v>
      </c>
    </row>
    <row r="1074" spans="1:5" x14ac:dyDescent="0.35">
      <c r="A1074" s="5" t="s">
        <v>914</v>
      </c>
      <c r="B1074" s="5">
        <v>30</v>
      </c>
      <c r="C1074" s="5">
        <v>50</v>
      </c>
      <c r="D1074" s="5">
        <v>7</v>
      </c>
      <c r="E1074" s="5">
        <v>0</v>
      </c>
    </row>
    <row r="1075" spans="1:5" x14ac:dyDescent="0.35">
      <c r="A1075" s="5" t="s">
        <v>914</v>
      </c>
      <c r="B1075" s="5">
        <v>50</v>
      </c>
      <c r="C1075" s="5">
        <v>80</v>
      </c>
      <c r="D1075" s="5">
        <v>8</v>
      </c>
      <c r="E1075" s="5">
        <v>0</v>
      </c>
    </row>
    <row r="1076" spans="1:5" x14ac:dyDescent="0.35">
      <c r="A1076" s="5" t="s">
        <v>914</v>
      </c>
      <c r="B1076" s="5">
        <v>80</v>
      </c>
      <c r="C1076" s="5">
        <v>120</v>
      </c>
      <c r="D1076" s="5">
        <v>10</v>
      </c>
      <c r="E1076" s="5">
        <v>0</v>
      </c>
    </row>
    <row r="1077" spans="1:5" x14ac:dyDescent="0.35">
      <c r="A1077" s="5" t="s">
        <v>914</v>
      </c>
      <c r="B1077" s="5">
        <v>120</v>
      </c>
      <c r="C1077" s="5">
        <v>180</v>
      </c>
      <c r="D1077" s="5">
        <v>12</v>
      </c>
      <c r="E1077" s="5">
        <v>0</v>
      </c>
    </row>
    <row r="1078" spans="1:5" x14ac:dyDescent="0.35">
      <c r="A1078" s="5" t="s">
        <v>914</v>
      </c>
      <c r="B1078" s="5">
        <v>180</v>
      </c>
      <c r="C1078" s="5">
        <v>250</v>
      </c>
      <c r="D1078" s="5">
        <v>14</v>
      </c>
      <c r="E1078" s="5">
        <v>0</v>
      </c>
    </row>
    <row r="1079" spans="1:5" x14ac:dyDescent="0.35">
      <c r="A1079" s="5" t="s">
        <v>914</v>
      </c>
      <c r="B1079" s="5">
        <v>250</v>
      </c>
      <c r="C1079" s="5">
        <v>315</v>
      </c>
      <c r="D1079" s="5">
        <v>16</v>
      </c>
      <c r="E1079" s="5">
        <v>0</v>
      </c>
    </row>
    <row r="1080" spans="1:5" x14ac:dyDescent="0.35">
      <c r="A1080" s="5" t="s">
        <v>914</v>
      </c>
      <c r="B1080" s="5">
        <v>315</v>
      </c>
      <c r="C1080" s="5">
        <v>400</v>
      </c>
      <c r="D1080" s="5">
        <v>18</v>
      </c>
      <c r="E1080" s="5">
        <v>0</v>
      </c>
    </row>
    <row r="1081" spans="1:5" x14ac:dyDescent="0.35">
      <c r="A1081" s="5" t="s">
        <v>914</v>
      </c>
      <c r="B1081" s="5">
        <v>400</v>
      </c>
      <c r="C1081" s="5">
        <v>500</v>
      </c>
      <c r="D1081" s="5">
        <v>20</v>
      </c>
      <c r="E1081" s="5">
        <v>0</v>
      </c>
    </row>
    <row r="1082" spans="1:5" x14ac:dyDescent="0.35">
      <c r="A1082" s="5" t="s">
        <v>914</v>
      </c>
      <c r="B1082" s="5">
        <v>500</v>
      </c>
      <c r="C1082" s="5">
        <v>630</v>
      </c>
      <c r="D1082" s="5">
        <v>22</v>
      </c>
      <c r="E1082" s="5">
        <v>0</v>
      </c>
    </row>
    <row r="1083" spans="1:5" x14ac:dyDescent="0.35">
      <c r="A1083" s="5" t="s">
        <v>914</v>
      </c>
      <c r="B1083" s="5">
        <v>630</v>
      </c>
      <c r="C1083" s="5">
        <v>800</v>
      </c>
      <c r="D1083" s="5">
        <v>25</v>
      </c>
      <c r="E1083" s="5">
        <v>0</v>
      </c>
    </row>
    <row r="1084" spans="1:5" x14ac:dyDescent="0.35">
      <c r="A1084" s="5" t="s">
        <v>914</v>
      </c>
      <c r="B1084" s="5">
        <v>800</v>
      </c>
      <c r="C1084" s="5">
        <v>1000</v>
      </c>
      <c r="D1084" s="5">
        <v>28</v>
      </c>
      <c r="E1084" s="5">
        <v>0</v>
      </c>
    </row>
    <row r="1085" spans="1:5" x14ac:dyDescent="0.35">
      <c r="A1085" s="5" t="s">
        <v>914</v>
      </c>
      <c r="B1085" s="5">
        <v>1000</v>
      </c>
      <c r="C1085" s="5">
        <v>1250</v>
      </c>
      <c r="D1085" s="5">
        <v>33</v>
      </c>
      <c r="E1085" s="5">
        <v>0</v>
      </c>
    </row>
    <row r="1086" spans="1:5" x14ac:dyDescent="0.35">
      <c r="A1086" s="5" t="s">
        <v>914</v>
      </c>
      <c r="B1086" s="5">
        <v>1250</v>
      </c>
      <c r="C1086" s="5">
        <v>1600</v>
      </c>
      <c r="D1086" s="5">
        <v>39</v>
      </c>
      <c r="E1086" s="5">
        <v>0</v>
      </c>
    </row>
    <row r="1087" spans="1:5" x14ac:dyDescent="0.35">
      <c r="A1087" s="5" t="s">
        <v>914</v>
      </c>
      <c r="B1087" s="5">
        <v>1600</v>
      </c>
      <c r="C1087" s="5">
        <v>2000</v>
      </c>
      <c r="D1087" s="5">
        <v>46</v>
      </c>
      <c r="E1087" s="5">
        <v>0</v>
      </c>
    </row>
    <row r="1088" spans="1:5" x14ac:dyDescent="0.35">
      <c r="A1088" s="5" t="s">
        <v>914</v>
      </c>
      <c r="B1088" s="5">
        <v>2000</v>
      </c>
      <c r="C1088" s="5">
        <v>2500</v>
      </c>
      <c r="D1088" s="5">
        <v>55</v>
      </c>
      <c r="E1088" s="5">
        <v>0</v>
      </c>
    </row>
    <row r="1089" spans="1:5" x14ac:dyDescent="0.35">
      <c r="A1089" s="5" t="s">
        <v>914</v>
      </c>
      <c r="B1089" s="5">
        <v>2500</v>
      </c>
      <c r="C1089" s="5">
        <v>3150</v>
      </c>
      <c r="D1089" s="5">
        <v>68</v>
      </c>
      <c r="E1089" s="5">
        <v>0</v>
      </c>
    </row>
    <row r="1090" spans="1:5" x14ac:dyDescent="0.35">
      <c r="A1090" s="5" t="s">
        <v>915</v>
      </c>
      <c r="B1090" s="5">
        <v>0</v>
      </c>
      <c r="C1090" s="5">
        <v>3</v>
      </c>
      <c r="D1090" s="5">
        <v>4</v>
      </c>
      <c r="E1090" s="5">
        <v>0</v>
      </c>
    </row>
    <row r="1091" spans="1:5" x14ac:dyDescent="0.35">
      <c r="A1091" s="5" t="s">
        <v>915</v>
      </c>
      <c r="B1091" s="5">
        <v>3</v>
      </c>
      <c r="C1091" s="5">
        <v>6</v>
      </c>
      <c r="D1091" s="5">
        <v>5</v>
      </c>
      <c r="E1091" s="5">
        <v>0</v>
      </c>
    </row>
    <row r="1092" spans="1:5" x14ac:dyDescent="0.35">
      <c r="A1092" s="5" t="s">
        <v>915</v>
      </c>
      <c r="B1092" s="5">
        <v>6</v>
      </c>
      <c r="C1092" s="5">
        <v>10</v>
      </c>
      <c r="D1092" s="5">
        <v>6</v>
      </c>
      <c r="E1092" s="5">
        <v>0</v>
      </c>
    </row>
    <row r="1093" spans="1:5" x14ac:dyDescent="0.35">
      <c r="A1093" s="5" t="s">
        <v>915</v>
      </c>
      <c r="B1093" s="5">
        <v>10</v>
      </c>
      <c r="C1093" s="5">
        <v>18</v>
      </c>
      <c r="D1093" s="5">
        <v>8</v>
      </c>
      <c r="E1093" s="5">
        <v>0</v>
      </c>
    </row>
    <row r="1094" spans="1:5" x14ac:dyDescent="0.35">
      <c r="A1094" s="5" t="s">
        <v>915</v>
      </c>
      <c r="B1094" s="5">
        <v>18</v>
      </c>
      <c r="C1094" s="5">
        <v>30</v>
      </c>
      <c r="D1094" s="5">
        <v>9</v>
      </c>
      <c r="E1094" s="5">
        <v>0</v>
      </c>
    </row>
    <row r="1095" spans="1:5" x14ac:dyDescent="0.35">
      <c r="A1095" s="5" t="s">
        <v>915</v>
      </c>
      <c r="B1095" s="5">
        <v>30</v>
      </c>
      <c r="C1095" s="5">
        <v>50</v>
      </c>
      <c r="D1095" s="5">
        <v>11</v>
      </c>
      <c r="E1095" s="5">
        <v>0</v>
      </c>
    </row>
    <row r="1096" spans="1:5" x14ac:dyDescent="0.35">
      <c r="A1096" s="5" t="s">
        <v>915</v>
      </c>
      <c r="B1096" s="5">
        <v>50</v>
      </c>
      <c r="C1096" s="5">
        <v>80</v>
      </c>
      <c r="D1096" s="5">
        <v>13</v>
      </c>
      <c r="E1096" s="5">
        <v>0</v>
      </c>
    </row>
    <row r="1097" spans="1:5" x14ac:dyDescent="0.35">
      <c r="A1097" s="5" t="s">
        <v>915</v>
      </c>
      <c r="B1097" s="5">
        <v>80</v>
      </c>
      <c r="C1097" s="5">
        <v>120</v>
      </c>
      <c r="D1097" s="5">
        <v>15</v>
      </c>
      <c r="E1097" s="5">
        <v>0</v>
      </c>
    </row>
    <row r="1098" spans="1:5" x14ac:dyDescent="0.35">
      <c r="A1098" s="5" t="s">
        <v>915</v>
      </c>
      <c r="B1098" s="5">
        <v>120</v>
      </c>
      <c r="C1098" s="5">
        <v>180</v>
      </c>
      <c r="D1098" s="5">
        <v>18</v>
      </c>
      <c r="E1098" s="5">
        <v>0</v>
      </c>
    </row>
    <row r="1099" spans="1:5" x14ac:dyDescent="0.35">
      <c r="A1099" s="5" t="s">
        <v>915</v>
      </c>
      <c r="B1099" s="5">
        <v>180</v>
      </c>
      <c r="C1099" s="5">
        <v>250</v>
      </c>
      <c r="D1099" s="5">
        <v>20</v>
      </c>
      <c r="E1099" s="5">
        <v>0</v>
      </c>
    </row>
    <row r="1100" spans="1:5" x14ac:dyDescent="0.35">
      <c r="A1100" s="5" t="s">
        <v>915</v>
      </c>
      <c r="B1100" s="5">
        <v>250</v>
      </c>
      <c r="C1100" s="5">
        <v>315</v>
      </c>
      <c r="D1100" s="5">
        <v>23</v>
      </c>
      <c r="E1100" s="5">
        <v>0</v>
      </c>
    </row>
    <row r="1101" spans="1:5" x14ac:dyDescent="0.35">
      <c r="A1101" s="5" t="s">
        <v>915</v>
      </c>
      <c r="B1101" s="5">
        <v>315</v>
      </c>
      <c r="C1101" s="5">
        <v>400</v>
      </c>
      <c r="D1101" s="5">
        <v>25</v>
      </c>
      <c r="E1101" s="5">
        <v>0</v>
      </c>
    </row>
    <row r="1102" spans="1:5" x14ac:dyDescent="0.35">
      <c r="A1102" s="5" t="s">
        <v>915</v>
      </c>
      <c r="B1102" s="5">
        <v>400</v>
      </c>
      <c r="C1102" s="5">
        <v>500</v>
      </c>
      <c r="D1102" s="5">
        <v>27</v>
      </c>
      <c r="E1102" s="5">
        <v>0</v>
      </c>
    </row>
    <row r="1103" spans="1:5" x14ac:dyDescent="0.35">
      <c r="A1103" s="5" t="s">
        <v>915</v>
      </c>
      <c r="B1103" s="5">
        <v>500</v>
      </c>
      <c r="C1103" s="5">
        <v>630</v>
      </c>
      <c r="D1103" s="5">
        <v>32</v>
      </c>
      <c r="E1103" s="5">
        <v>0</v>
      </c>
    </row>
    <row r="1104" spans="1:5" x14ac:dyDescent="0.35">
      <c r="A1104" s="5" t="s">
        <v>915</v>
      </c>
      <c r="B1104" s="5">
        <v>630</v>
      </c>
      <c r="C1104" s="5">
        <v>800</v>
      </c>
      <c r="D1104" s="5">
        <v>36</v>
      </c>
      <c r="E1104" s="5">
        <v>0</v>
      </c>
    </row>
    <row r="1105" spans="1:5" x14ac:dyDescent="0.35">
      <c r="A1105" s="5" t="s">
        <v>915</v>
      </c>
      <c r="B1105" s="5">
        <v>800</v>
      </c>
      <c r="C1105" s="5">
        <v>1000</v>
      </c>
      <c r="D1105" s="5">
        <v>40</v>
      </c>
      <c r="E1105" s="5">
        <v>0</v>
      </c>
    </row>
    <row r="1106" spans="1:5" x14ac:dyDescent="0.35">
      <c r="A1106" s="5" t="s">
        <v>915</v>
      </c>
      <c r="B1106" s="5">
        <v>1000</v>
      </c>
      <c r="C1106" s="5">
        <v>1250</v>
      </c>
      <c r="D1106" s="5">
        <v>47</v>
      </c>
      <c r="E1106" s="5">
        <v>0</v>
      </c>
    </row>
    <row r="1107" spans="1:5" x14ac:dyDescent="0.35">
      <c r="A1107" s="5" t="s">
        <v>915</v>
      </c>
      <c r="B1107" s="5">
        <v>1250</v>
      </c>
      <c r="C1107" s="5">
        <v>1600</v>
      </c>
      <c r="D1107" s="5">
        <v>55</v>
      </c>
      <c r="E1107" s="5">
        <v>0</v>
      </c>
    </row>
    <row r="1108" spans="1:5" x14ac:dyDescent="0.35">
      <c r="A1108" s="5" t="s">
        <v>915</v>
      </c>
      <c r="B1108" s="5">
        <v>1600</v>
      </c>
      <c r="C1108" s="5">
        <v>2000</v>
      </c>
      <c r="D1108" s="5">
        <v>65</v>
      </c>
      <c r="E1108" s="5">
        <v>0</v>
      </c>
    </row>
    <row r="1109" spans="1:5" x14ac:dyDescent="0.35">
      <c r="A1109" s="5" t="s">
        <v>915</v>
      </c>
      <c r="B1109" s="5">
        <v>2000</v>
      </c>
      <c r="C1109" s="5">
        <v>2500</v>
      </c>
      <c r="D1109" s="5">
        <v>78</v>
      </c>
      <c r="E1109" s="5">
        <v>0</v>
      </c>
    </row>
    <row r="1110" spans="1:5" x14ac:dyDescent="0.35">
      <c r="A1110" s="5" t="s">
        <v>915</v>
      </c>
      <c r="B1110" s="5">
        <v>2500</v>
      </c>
      <c r="C1110" s="5">
        <v>3150</v>
      </c>
      <c r="D1110" s="5">
        <v>96</v>
      </c>
      <c r="E1110" s="5">
        <v>0</v>
      </c>
    </row>
    <row r="1111" spans="1:5" x14ac:dyDescent="0.35">
      <c r="A1111" s="5" t="s">
        <v>56</v>
      </c>
      <c r="B1111" s="5">
        <v>0</v>
      </c>
      <c r="C1111" s="5">
        <v>3</v>
      </c>
      <c r="D1111" s="5">
        <v>6</v>
      </c>
      <c r="E1111" s="5">
        <v>0</v>
      </c>
    </row>
    <row r="1112" spans="1:5" x14ac:dyDescent="0.35">
      <c r="A1112" s="5" t="s">
        <v>56</v>
      </c>
      <c r="B1112" s="5">
        <v>3</v>
      </c>
      <c r="C1112" s="5">
        <v>6</v>
      </c>
      <c r="D1112" s="5">
        <v>8</v>
      </c>
      <c r="E1112" s="5">
        <v>0</v>
      </c>
    </row>
    <row r="1113" spans="1:5" x14ac:dyDescent="0.35">
      <c r="A1113" s="5" t="s">
        <v>56</v>
      </c>
      <c r="B1113" s="5">
        <v>6</v>
      </c>
      <c r="C1113" s="5">
        <v>10</v>
      </c>
      <c r="D1113" s="5">
        <v>9</v>
      </c>
      <c r="E1113" s="5">
        <v>0</v>
      </c>
    </row>
    <row r="1114" spans="1:5" x14ac:dyDescent="0.35">
      <c r="A1114" s="5" t="s">
        <v>56</v>
      </c>
      <c r="B1114" s="5">
        <v>10</v>
      </c>
      <c r="C1114" s="5">
        <v>18</v>
      </c>
      <c r="D1114" s="5">
        <v>11</v>
      </c>
      <c r="E1114" s="5">
        <v>0</v>
      </c>
    </row>
    <row r="1115" spans="1:5" x14ac:dyDescent="0.35">
      <c r="A1115" s="5" t="s">
        <v>56</v>
      </c>
      <c r="B1115" s="5">
        <v>18</v>
      </c>
      <c r="C1115" s="5">
        <v>30</v>
      </c>
      <c r="D1115" s="5">
        <v>13</v>
      </c>
      <c r="E1115" s="5">
        <v>0</v>
      </c>
    </row>
    <row r="1116" spans="1:5" x14ac:dyDescent="0.35">
      <c r="A1116" s="5" t="s">
        <v>56</v>
      </c>
      <c r="B1116" s="5">
        <v>30</v>
      </c>
      <c r="C1116" s="5">
        <v>50</v>
      </c>
      <c r="D1116" s="5">
        <v>16</v>
      </c>
      <c r="E1116" s="5">
        <v>0</v>
      </c>
    </row>
    <row r="1117" spans="1:5" x14ac:dyDescent="0.35">
      <c r="A1117" s="5" t="s">
        <v>56</v>
      </c>
      <c r="B1117" s="5">
        <v>50</v>
      </c>
      <c r="C1117" s="5">
        <v>80</v>
      </c>
      <c r="D1117" s="5">
        <v>19</v>
      </c>
      <c r="E1117" s="5">
        <v>0</v>
      </c>
    </row>
    <row r="1118" spans="1:5" x14ac:dyDescent="0.35">
      <c r="A1118" s="5" t="s">
        <v>56</v>
      </c>
      <c r="B1118" s="5">
        <v>80</v>
      </c>
      <c r="C1118" s="5">
        <v>120</v>
      </c>
      <c r="D1118" s="5">
        <v>22</v>
      </c>
      <c r="E1118" s="5">
        <v>0</v>
      </c>
    </row>
    <row r="1119" spans="1:5" x14ac:dyDescent="0.35">
      <c r="A1119" s="5" t="s">
        <v>56</v>
      </c>
      <c r="B1119" s="5">
        <v>120</v>
      </c>
      <c r="C1119" s="5">
        <v>180</v>
      </c>
      <c r="D1119" s="5">
        <v>25</v>
      </c>
      <c r="E1119" s="5">
        <v>0</v>
      </c>
    </row>
    <row r="1120" spans="1:5" x14ac:dyDescent="0.35">
      <c r="A1120" s="5" t="s">
        <v>56</v>
      </c>
      <c r="B1120" s="5">
        <v>180</v>
      </c>
      <c r="C1120" s="5">
        <v>250</v>
      </c>
      <c r="D1120" s="5">
        <v>29</v>
      </c>
      <c r="E1120" s="5">
        <v>0</v>
      </c>
    </row>
    <row r="1121" spans="1:5" x14ac:dyDescent="0.35">
      <c r="A1121" s="5" t="s">
        <v>56</v>
      </c>
      <c r="B1121" s="5">
        <v>250</v>
      </c>
      <c r="C1121" s="5">
        <v>315</v>
      </c>
      <c r="D1121" s="5">
        <v>32</v>
      </c>
      <c r="E1121" s="5">
        <v>0</v>
      </c>
    </row>
    <row r="1122" spans="1:5" x14ac:dyDescent="0.35">
      <c r="A1122" s="5" t="s">
        <v>56</v>
      </c>
      <c r="B1122" s="5">
        <v>315</v>
      </c>
      <c r="C1122" s="5">
        <v>400</v>
      </c>
      <c r="D1122" s="5">
        <v>36</v>
      </c>
      <c r="E1122" s="5">
        <v>0</v>
      </c>
    </row>
    <row r="1123" spans="1:5" x14ac:dyDescent="0.35">
      <c r="A1123" s="5" t="s">
        <v>56</v>
      </c>
      <c r="B1123" s="5">
        <v>400</v>
      </c>
      <c r="C1123" s="5">
        <v>500</v>
      </c>
      <c r="D1123" s="5">
        <v>40</v>
      </c>
      <c r="E1123" s="5">
        <v>0</v>
      </c>
    </row>
    <row r="1124" spans="1:5" x14ac:dyDescent="0.35">
      <c r="A1124" s="5" t="s">
        <v>56</v>
      </c>
      <c r="B1124" s="5">
        <v>500</v>
      </c>
      <c r="C1124" s="5">
        <v>630</v>
      </c>
      <c r="D1124" s="5">
        <v>44</v>
      </c>
      <c r="E1124" s="5">
        <v>0</v>
      </c>
    </row>
    <row r="1125" spans="1:5" x14ac:dyDescent="0.35">
      <c r="A1125" s="5" t="s">
        <v>56</v>
      </c>
      <c r="B1125" s="5">
        <v>630</v>
      </c>
      <c r="C1125" s="5">
        <v>800</v>
      </c>
      <c r="D1125" s="5">
        <v>50</v>
      </c>
      <c r="E1125" s="5">
        <v>0</v>
      </c>
    </row>
    <row r="1126" spans="1:5" x14ac:dyDescent="0.35">
      <c r="A1126" s="5" t="s">
        <v>56</v>
      </c>
      <c r="B1126" s="5">
        <v>800</v>
      </c>
      <c r="C1126" s="5">
        <v>1000</v>
      </c>
      <c r="D1126" s="5">
        <v>56</v>
      </c>
      <c r="E1126" s="5">
        <v>0</v>
      </c>
    </row>
    <row r="1127" spans="1:5" x14ac:dyDescent="0.35">
      <c r="A1127" s="5" t="s">
        <v>56</v>
      </c>
      <c r="B1127" s="5">
        <v>1000</v>
      </c>
      <c r="C1127" s="5">
        <v>1250</v>
      </c>
      <c r="D1127" s="5">
        <v>66</v>
      </c>
      <c r="E1127" s="5">
        <v>0</v>
      </c>
    </row>
    <row r="1128" spans="1:5" x14ac:dyDescent="0.35">
      <c r="A1128" s="5" t="s">
        <v>56</v>
      </c>
      <c r="B1128" s="5">
        <v>1250</v>
      </c>
      <c r="C1128" s="5">
        <v>1600</v>
      </c>
      <c r="D1128" s="5">
        <v>78</v>
      </c>
      <c r="E1128" s="5">
        <v>0</v>
      </c>
    </row>
    <row r="1129" spans="1:5" x14ac:dyDescent="0.35">
      <c r="A1129" s="5" t="s">
        <v>56</v>
      </c>
      <c r="B1129" s="5">
        <v>1600</v>
      </c>
      <c r="C1129" s="5">
        <v>2000</v>
      </c>
      <c r="D1129" s="5">
        <v>92</v>
      </c>
      <c r="E1129" s="5">
        <v>0</v>
      </c>
    </row>
    <row r="1130" spans="1:5" x14ac:dyDescent="0.35">
      <c r="A1130" s="5" t="s">
        <v>56</v>
      </c>
      <c r="B1130" s="5">
        <v>2000</v>
      </c>
      <c r="C1130" s="5">
        <v>2500</v>
      </c>
      <c r="D1130" s="5">
        <v>110</v>
      </c>
      <c r="E1130" s="5">
        <v>0</v>
      </c>
    </row>
    <row r="1131" spans="1:5" x14ac:dyDescent="0.35">
      <c r="A1131" s="5" t="s">
        <v>56</v>
      </c>
      <c r="B1131" s="5">
        <v>2500</v>
      </c>
      <c r="C1131" s="5">
        <v>3150</v>
      </c>
      <c r="D1131" s="5">
        <v>135</v>
      </c>
      <c r="E1131" s="5">
        <v>0</v>
      </c>
    </row>
    <row r="1132" spans="1:5" x14ac:dyDescent="0.35">
      <c r="A1132" s="5" t="s">
        <v>70</v>
      </c>
      <c r="B1132" s="5">
        <v>0</v>
      </c>
      <c r="C1132" s="5">
        <v>3</v>
      </c>
      <c r="D1132" s="5">
        <v>10</v>
      </c>
      <c r="E1132" s="5">
        <v>0</v>
      </c>
    </row>
    <row r="1133" spans="1:5" x14ac:dyDescent="0.35">
      <c r="A1133" s="5" t="s">
        <v>70</v>
      </c>
      <c r="B1133" s="5">
        <v>3</v>
      </c>
      <c r="C1133" s="5">
        <v>6</v>
      </c>
      <c r="D1133" s="5">
        <v>12</v>
      </c>
      <c r="E1133" s="5">
        <v>0</v>
      </c>
    </row>
    <row r="1134" spans="1:5" x14ac:dyDescent="0.35">
      <c r="A1134" s="5" t="s">
        <v>70</v>
      </c>
      <c r="B1134" s="5">
        <v>6</v>
      </c>
      <c r="C1134" s="5">
        <v>10</v>
      </c>
      <c r="D1134" s="5">
        <v>15</v>
      </c>
      <c r="E1134" s="5">
        <v>0</v>
      </c>
    </row>
    <row r="1135" spans="1:5" x14ac:dyDescent="0.35">
      <c r="A1135" s="5" t="s">
        <v>70</v>
      </c>
      <c r="B1135" s="5">
        <v>10</v>
      </c>
      <c r="C1135" s="5">
        <v>18</v>
      </c>
      <c r="D1135" s="5">
        <v>18</v>
      </c>
      <c r="E1135" s="5">
        <v>0</v>
      </c>
    </row>
    <row r="1136" spans="1:5" x14ac:dyDescent="0.35">
      <c r="A1136" s="5" t="s">
        <v>70</v>
      </c>
      <c r="B1136" s="5">
        <v>18</v>
      </c>
      <c r="C1136" s="5">
        <v>30</v>
      </c>
      <c r="D1136" s="5">
        <v>21</v>
      </c>
      <c r="E1136" s="5">
        <v>0</v>
      </c>
    </row>
    <row r="1137" spans="1:5" x14ac:dyDescent="0.35">
      <c r="A1137" s="5" t="s">
        <v>70</v>
      </c>
      <c r="B1137" s="5">
        <v>30</v>
      </c>
      <c r="C1137" s="5">
        <v>50</v>
      </c>
      <c r="D1137" s="5">
        <v>25</v>
      </c>
      <c r="E1137" s="5">
        <v>0</v>
      </c>
    </row>
    <row r="1138" spans="1:5" x14ac:dyDescent="0.35">
      <c r="A1138" s="5" t="s">
        <v>70</v>
      </c>
      <c r="B1138" s="5">
        <v>50</v>
      </c>
      <c r="C1138" s="5">
        <v>80</v>
      </c>
      <c r="D1138" s="5">
        <v>30</v>
      </c>
      <c r="E1138" s="5">
        <v>0</v>
      </c>
    </row>
    <row r="1139" spans="1:5" x14ac:dyDescent="0.35">
      <c r="A1139" s="5" t="s">
        <v>70</v>
      </c>
      <c r="B1139" s="5">
        <v>80</v>
      </c>
      <c r="C1139" s="5">
        <v>120</v>
      </c>
      <c r="D1139" s="5">
        <v>35</v>
      </c>
      <c r="E1139" s="5">
        <v>0</v>
      </c>
    </row>
    <row r="1140" spans="1:5" x14ac:dyDescent="0.35">
      <c r="A1140" s="5" t="s">
        <v>70</v>
      </c>
      <c r="B1140" s="5">
        <v>120</v>
      </c>
      <c r="C1140" s="5">
        <v>180</v>
      </c>
      <c r="D1140" s="5">
        <v>40</v>
      </c>
      <c r="E1140" s="5">
        <v>0</v>
      </c>
    </row>
    <row r="1141" spans="1:5" x14ac:dyDescent="0.35">
      <c r="A1141" s="5" t="s">
        <v>70</v>
      </c>
      <c r="B1141" s="5">
        <v>180</v>
      </c>
      <c r="C1141" s="5">
        <v>250</v>
      </c>
      <c r="D1141" s="5">
        <v>46</v>
      </c>
      <c r="E1141" s="5">
        <v>0</v>
      </c>
    </row>
    <row r="1142" spans="1:5" x14ac:dyDescent="0.35">
      <c r="A1142" s="5" t="s">
        <v>70</v>
      </c>
      <c r="B1142" s="5">
        <v>250</v>
      </c>
      <c r="C1142" s="5">
        <v>315</v>
      </c>
      <c r="D1142" s="5">
        <v>52</v>
      </c>
      <c r="E1142" s="5">
        <v>0</v>
      </c>
    </row>
    <row r="1143" spans="1:5" x14ac:dyDescent="0.35">
      <c r="A1143" s="5" t="s">
        <v>70</v>
      </c>
      <c r="B1143" s="5">
        <v>315</v>
      </c>
      <c r="C1143" s="5">
        <v>400</v>
      </c>
      <c r="D1143" s="5">
        <v>57</v>
      </c>
      <c r="E1143" s="5">
        <v>0</v>
      </c>
    </row>
    <row r="1144" spans="1:5" x14ac:dyDescent="0.35">
      <c r="A1144" s="5" t="s">
        <v>70</v>
      </c>
      <c r="B1144" s="5">
        <v>400</v>
      </c>
      <c r="C1144" s="5">
        <v>500</v>
      </c>
      <c r="D1144" s="5">
        <v>63</v>
      </c>
      <c r="E1144" s="5">
        <v>0</v>
      </c>
    </row>
    <row r="1145" spans="1:5" x14ac:dyDescent="0.35">
      <c r="A1145" s="5" t="s">
        <v>70</v>
      </c>
      <c r="B1145" s="5">
        <v>500</v>
      </c>
      <c r="C1145" s="5">
        <v>630</v>
      </c>
      <c r="D1145" s="5">
        <v>70</v>
      </c>
      <c r="E1145" s="5">
        <v>0</v>
      </c>
    </row>
    <row r="1146" spans="1:5" x14ac:dyDescent="0.35">
      <c r="A1146" s="5" t="s">
        <v>70</v>
      </c>
      <c r="B1146" s="5">
        <v>630</v>
      </c>
      <c r="C1146" s="5">
        <v>800</v>
      </c>
      <c r="D1146" s="5">
        <v>80</v>
      </c>
      <c r="E1146" s="5">
        <v>0</v>
      </c>
    </row>
    <row r="1147" spans="1:5" x14ac:dyDescent="0.35">
      <c r="A1147" s="5" t="s">
        <v>70</v>
      </c>
      <c r="B1147" s="5">
        <v>800</v>
      </c>
      <c r="C1147" s="5">
        <v>1000</v>
      </c>
      <c r="D1147" s="5">
        <v>90</v>
      </c>
      <c r="E1147" s="5">
        <v>0</v>
      </c>
    </row>
    <row r="1148" spans="1:5" x14ac:dyDescent="0.35">
      <c r="A1148" s="5" t="s">
        <v>70</v>
      </c>
      <c r="B1148" s="5">
        <v>1000</v>
      </c>
      <c r="C1148" s="5">
        <v>1250</v>
      </c>
      <c r="D1148" s="5">
        <v>105</v>
      </c>
      <c r="E1148" s="5">
        <v>0</v>
      </c>
    </row>
    <row r="1149" spans="1:5" x14ac:dyDescent="0.35">
      <c r="A1149" s="5" t="s">
        <v>70</v>
      </c>
      <c r="B1149" s="5">
        <v>1250</v>
      </c>
      <c r="C1149" s="5">
        <v>1600</v>
      </c>
      <c r="D1149" s="5">
        <v>125</v>
      </c>
      <c r="E1149" s="5">
        <v>0</v>
      </c>
    </row>
    <row r="1150" spans="1:5" x14ac:dyDescent="0.35">
      <c r="A1150" s="5" t="s">
        <v>70</v>
      </c>
      <c r="B1150" s="5">
        <v>1600</v>
      </c>
      <c r="C1150" s="5">
        <v>2000</v>
      </c>
      <c r="D1150" s="5">
        <v>150</v>
      </c>
      <c r="E1150" s="5">
        <v>0</v>
      </c>
    </row>
    <row r="1151" spans="1:5" x14ac:dyDescent="0.35">
      <c r="A1151" s="5" t="s">
        <v>70</v>
      </c>
      <c r="B1151" s="5">
        <v>2000</v>
      </c>
      <c r="C1151" s="5">
        <v>2500</v>
      </c>
      <c r="D1151" s="5">
        <v>175</v>
      </c>
      <c r="E1151" s="5">
        <v>0</v>
      </c>
    </row>
    <row r="1152" spans="1:5" x14ac:dyDescent="0.35">
      <c r="A1152" s="5" t="s">
        <v>70</v>
      </c>
      <c r="B1152" s="5">
        <v>2500</v>
      </c>
      <c r="C1152" s="5">
        <v>3150</v>
      </c>
      <c r="D1152" s="5">
        <v>210</v>
      </c>
      <c r="E1152" s="5">
        <v>0</v>
      </c>
    </row>
    <row r="1153" spans="1:5" x14ac:dyDescent="0.35">
      <c r="A1153" s="5" t="s">
        <v>82</v>
      </c>
      <c r="B1153" s="5">
        <v>0</v>
      </c>
      <c r="C1153" s="5">
        <v>3</v>
      </c>
      <c r="D1153" s="5">
        <v>14</v>
      </c>
      <c r="E1153" s="5">
        <v>0</v>
      </c>
    </row>
    <row r="1154" spans="1:5" x14ac:dyDescent="0.35">
      <c r="A1154" s="5" t="s">
        <v>82</v>
      </c>
      <c r="B1154" s="5">
        <v>3</v>
      </c>
      <c r="C1154" s="5">
        <v>6</v>
      </c>
      <c r="D1154" s="5">
        <v>18</v>
      </c>
      <c r="E1154" s="5">
        <v>0</v>
      </c>
    </row>
    <row r="1155" spans="1:5" x14ac:dyDescent="0.35">
      <c r="A1155" s="5" t="s">
        <v>82</v>
      </c>
      <c r="B1155" s="5">
        <v>6</v>
      </c>
      <c r="C1155" s="5">
        <v>10</v>
      </c>
      <c r="D1155" s="5">
        <v>22</v>
      </c>
      <c r="E1155" s="5">
        <v>0</v>
      </c>
    </row>
    <row r="1156" spans="1:5" x14ac:dyDescent="0.35">
      <c r="A1156" s="5" t="s">
        <v>82</v>
      </c>
      <c r="B1156" s="5">
        <v>10</v>
      </c>
      <c r="C1156" s="5">
        <v>18</v>
      </c>
      <c r="D1156" s="5">
        <v>27</v>
      </c>
      <c r="E1156" s="5">
        <v>0</v>
      </c>
    </row>
    <row r="1157" spans="1:5" x14ac:dyDescent="0.35">
      <c r="A1157" s="5" t="s">
        <v>82</v>
      </c>
      <c r="B1157" s="5">
        <v>18</v>
      </c>
      <c r="C1157" s="5">
        <v>30</v>
      </c>
      <c r="D1157" s="5">
        <v>33</v>
      </c>
      <c r="E1157" s="5">
        <v>0</v>
      </c>
    </row>
    <row r="1158" spans="1:5" x14ac:dyDescent="0.35">
      <c r="A1158" s="5" t="s">
        <v>82</v>
      </c>
      <c r="B1158" s="5">
        <v>30</v>
      </c>
      <c r="C1158" s="5">
        <v>50</v>
      </c>
      <c r="D1158" s="5">
        <v>39</v>
      </c>
      <c r="E1158" s="5">
        <v>0</v>
      </c>
    </row>
    <row r="1159" spans="1:5" x14ac:dyDescent="0.35">
      <c r="A1159" s="5" t="s">
        <v>82</v>
      </c>
      <c r="B1159" s="5">
        <v>50</v>
      </c>
      <c r="C1159" s="5">
        <v>80</v>
      </c>
      <c r="D1159" s="5">
        <v>46</v>
      </c>
      <c r="E1159" s="5">
        <v>0</v>
      </c>
    </row>
    <row r="1160" spans="1:5" x14ac:dyDescent="0.35">
      <c r="A1160" s="5" t="s">
        <v>82</v>
      </c>
      <c r="B1160" s="5">
        <v>80</v>
      </c>
      <c r="C1160" s="5">
        <v>120</v>
      </c>
      <c r="D1160" s="5">
        <v>54</v>
      </c>
      <c r="E1160" s="5">
        <v>0</v>
      </c>
    </row>
    <row r="1161" spans="1:5" x14ac:dyDescent="0.35">
      <c r="A1161" s="5" t="s">
        <v>82</v>
      </c>
      <c r="B1161" s="5">
        <v>120</v>
      </c>
      <c r="C1161" s="5">
        <v>180</v>
      </c>
      <c r="D1161" s="5">
        <v>63</v>
      </c>
      <c r="E1161" s="5">
        <v>0</v>
      </c>
    </row>
    <row r="1162" spans="1:5" x14ac:dyDescent="0.35">
      <c r="A1162" s="5" t="s">
        <v>82</v>
      </c>
      <c r="B1162" s="5">
        <v>180</v>
      </c>
      <c r="C1162" s="5">
        <v>250</v>
      </c>
      <c r="D1162" s="5">
        <v>72</v>
      </c>
      <c r="E1162" s="5">
        <v>0</v>
      </c>
    </row>
    <row r="1163" spans="1:5" x14ac:dyDescent="0.35">
      <c r="A1163" s="5" t="s">
        <v>82</v>
      </c>
      <c r="B1163" s="5">
        <v>250</v>
      </c>
      <c r="C1163" s="5">
        <v>315</v>
      </c>
      <c r="D1163" s="5">
        <v>81</v>
      </c>
      <c r="E1163" s="5">
        <v>0</v>
      </c>
    </row>
    <row r="1164" spans="1:5" x14ac:dyDescent="0.35">
      <c r="A1164" s="5" t="s">
        <v>82</v>
      </c>
      <c r="B1164" s="5">
        <v>315</v>
      </c>
      <c r="C1164" s="5">
        <v>400</v>
      </c>
      <c r="D1164" s="5">
        <v>89</v>
      </c>
      <c r="E1164" s="5">
        <v>0</v>
      </c>
    </row>
    <row r="1165" spans="1:5" x14ac:dyDescent="0.35">
      <c r="A1165" s="5" t="s">
        <v>82</v>
      </c>
      <c r="B1165" s="5">
        <v>400</v>
      </c>
      <c r="C1165" s="5">
        <v>500</v>
      </c>
      <c r="D1165" s="5">
        <v>97</v>
      </c>
      <c r="E1165" s="5">
        <v>0</v>
      </c>
    </row>
    <row r="1166" spans="1:5" x14ac:dyDescent="0.35">
      <c r="A1166" s="5" t="s">
        <v>82</v>
      </c>
      <c r="B1166" s="5">
        <v>500</v>
      </c>
      <c r="C1166" s="5">
        <v>630</v>
      </c>
      <c r="D1166" s="5">
        <v>110</v>
      </c>
      <c r="E1166" s="5">
        <v>0</v>
      </c>
    </row>
    <row r="1167" spans="1:5" x14ac:dyDescent="0.35">
      <c r="A1167" s="5" t="s">
        <v>82</v>
      </c>
      <c r="B1167" s="5">
        <v>630</v>
      </c>
      <c r="C1167" s="5">
        <v>800</v>
      </c>
      <c r="D1167" s="5">
        <v>125</v>
      </c>
      <c r="E1167" s="5">
        <v>0</v>
      </c>
    </row>
    <row r="1168" spans="1:5" x14ac:dyDescent="0.35">
      <c r="A1168" s="5" t="s">
        <v>82</v>
      </c>
      <c r="B1168" s="5">
        <v>800</v>
      </c>
      <c r="C1168" s="5">
        <v>1000</v>
      </c>
      <c r="D1168" s="5">
        <v>140</v>
      </c>
      <c r="E1168" s="5">
        <v>0</v>
      </c>
    </row>
    <row r="1169" spans="1:5" x14ac:dyDescent="0.35">
      <c r="A1169" s="5" t="s">
        <v>82</v>
      </c>
      <c r="B1169" s="5">
        <v>1000</v>
      </c>
      <c r="C1169" s="5">
        <v>1250</v>
      </c>
      <c r="D1169" s="5">
        <v>165</v>
      </c>
      <c r="E1169" s="5">
        <v>0</v>
      </c>
    </row>
    <row r="1170" spans="1:5" x14ac:dyDescent="0.35">
      <c r="A1170" s="5" t="s">
        <v>82</v>
      </c>
      <c r="B1170" s="5">
        <v>1250</v>
      </c>
      <c r="C1170" s="5">
        <v>1600</v>
      </c>
      <c r="D1170" s="5">
        <v>195</v>
      </c>
      <c r="E1170" s="5">
        <v>0</v>
      </c>
    </row>
    <row r="1171" spans="1:5" x14ac:dyDescent="0.35">
      <c r="A1171" s="5" t="s">
        <v>82</v>
      </c>
      <c r="B1171" s="5">
        <v>1600</v>
      </c>
      <c r="C1171" s="5">
        <v>2000</v>
      </c>
      <c r="D1171" s="5">
        <v>230</v>
      </c>
      <c r="E1171" s="5">
        <v>0</v>
      </c>
    </row>
    <row r="1172" spans="1:5" x14ac:dyDescent="0.35">
      <c r="A1172" s="5" t="s">
        <v>82</v>
      </c>
      <c r="B1172" s="5">
        <v>2000</v>
      </c>
      <c r="C1172" s="5">
        <v>2500</v>
      </c>
      <c r="D1172" s="5">
        <v>280</v>
      </c>
      <c r="E1172" s="5">
        <v>0</v>
      </c>
    </row>
    <row r="1173" spans="1:5" x14ac:dyDescent="0.35">
      <c r="A1173" s="5" t="s">
        <v>82</v>
      </c>
      <c r="B1173" s="5">
        <v>2500</v>
      </c>
      <c r="C1173" s="5">
        <v>3150</v>
      </c>
      <c r="D1173" s="5">
        <v>330</v>
      </c>
      <c r="E1173" s="5">
        <v>0</v>
      </c>
    </row>
    <row r="1174" spans="1:5" x14ac:dyDescent="0.35">
      <c r="A1174" s="5" t="s">
        <v>92</v>
      </c>
      <c r="B1174" s="5">
        <v>0</v>
      </c>
      <c r="C1174" s="5">
        <v>3</v>
      </c>
      <c r="D1174" s="5">
        <v>25</v>
      </c>
      <c r="E1174" s="5">
        <v>0</v>
      </c>
    </row>
    <row r="1175" spans="1:5" x14ac:dyDescent="0.35">
      <c r="A1175" s="5" t="s">
        <v>92</v>
      </c>
      <c r="B1175" s="5">
        <v>3</v>
      </c>
      <c r="C1175" s="5">
        <v>6</v>
      </c>
      <c r="D1175" s="5">
        <v>30</v>
      </c>
      <c r="E1175" s="5">
        <v>0</v>
      </c>
    </row>
    <row r="1176" spans="1:5" x14ac:dyDescent="0.35">
      <c r="A1176" s="5" t="s">
        <v>92</v>
      </c>
      <c r="B1176" s="5">
        <v>6</v>
      </c>
      <c r="C1176" s="5">
        <v>10</v>
      </c>
      <c r="D1176" s="5">
        <v>36</v>
      </c>
      <c r="E1176" s="5">
        <v>0</v>
      </c>
    </row>
    <row r="1177" spans="1:5" x14ac:dyDescent="0.35">
      <c r="A1177" s="5" t="s">
        <v>92</v>
      </c>
      <c r="B1177" s="5">
        <v>10</v>
      </c>
      <c r="C1177" s="5">
        <v>18</v>
      </c>
      <c r="D1177" s="5">
        <v>43</v>
      </c>
      <c r="E1177" s="5">
        <v>0</v>
      </c>
    </row>
    <row r="1178" spans="1:5" x14ac:dyDescent="0.35">
      <c r="A1178" s="5" t="s">
        <v>92</v>
      </c>
      <c r="B1178" s="5">
        <v>18</v>
      </c>
      <c r="C1178" s="5">
        <v>30</v>
      </c>
      <c r="D1178" s="5">
        <v>52</v>
      </c>
      <c r="E1178" s="5">
        <v>0</v>
      </c>
    </row>
    <row r="1179" spans="1:5" x14ac:dyDescent="0.35">
      <c r="A1179" s="5" t="s">
        <v>92</v>
      </c>
      <c r="B1179" s="5">
        <v>30</v>
      </c>
      <c r="C1179" s="5">
        <v>50</v>
      </c>
      <c r="D1179" s="5">
        <v>62</v>
      </c>
      <c r="E1179" s="5">
        <v>0</v>
      </c>
    </row>
    <row r="1180" spans="1:5" x14ac:dyDescent="0.35">
      <c r="A1180" s="5" t="s">
        <v>92</v>
      </c>
      <c r="B1180" s="5">
        <v>50</v>
      </c>
      <c r="C1180" s="5">
        <v>80</v>
      </c>
      <c r="D1180" s="5">
        <v>74</v>
      </c>
      <c r="E1180" s="5">
        <v>0</v>
      </c>
    </row>
    <row r="1181" spans="1:5" x14ac:dyDescent="0.35">
      <c r="A1181" s="5" t="s">
        <v>92</v>
      </c>
      <c r="B1181" s="5">
        <v>80</v>
      </c>
      <c r="C1181" s="5">
        <v>120</v>
      </c>
      <c r="D1181" s="5">
        <v>87</v>
      </c>
      <c r="E1181" s="5">
        <v>0</v>
      </c>
    </row>
    <row r="1182" spans="1:5" x14ac:dyDescent="0.35">
      <c r="A1182" s="5" t="s">
        <v>92</v>
      </c>
      <c r="B1182" s="5">
        <v>120</v>
      </c>
      <c r="C1182" s="5">
        <v>180</v>
      </c>
      <c r="D1182" s="5">
        <v>100</v>
      </c>
      <c r="E1182" s="5">
        <v>0</v>
      </c>
    </row>
    <row r="1183" spans="1:5" x14ac:dyDescent="0.35">
      <c r="A1183" s="5" t="s">
        <v>92</v>
      </c>
      <c r="B1183" s="5">
        <v>180</v>
      </c>
      <c r="C1183" s="5">
        <v>250</v>
      </c>
      <c r="D1183" s="5">
        <v>115</v>
      </c>
      <c r="E1183" s="5">
        <v>0</v>
      </c>
    </row>
    <row r="1184" spans="1:5" x14ac:dyDescent="0.35">
      <c r="A1184" s="5" t="s">
        <v>92</v>
      </c>
      <c r="B1184" s="5">
        <v>250</v>
      </c>
      <c r="C1184" s="5">
        <v>315</v>
      </c>
      <c r="D1184" s="5">
        <v>130</v>
      </c>
      <c r="E1184" s="5">
        <v>0</v>
      </c>
    </row>
    <row r="1185" spans="1:5" x14ac:dyDescent="0.35">
      <c r="A1185" s="5" t="s">
        <v>92</v>
      </c>
      <c r="B1185" s="5">
        <v>315</v>
      </c>
      <c r="C1185" s="5">
        <v>400</v>
      </c>
      <c r="D1185" s="5">
        <v>140</v>
      </c>
      <c r="E1185" s="5">
        <v>0</v>
      </c>
    </row>
    <row r="1186" spans="1:5" x14ac:dyDescent="0.35">
      <c r="A1186" s="5" t="s">
        <v>92</v>
      </c>
      <c r="B1186" s="5">
        <v>400</v>
      </c>
      <c r="C1186" s="5">
        <v>500</v>
      </c>
      <c r="D1186" s="5">
        <v>155</v>
      </c>
      <c r="E1186" s="5">
        <v>0</v>
      </c>
    </row>
    <row r="1187" spans="1:5" x14ac:dyDescent="0.35">
      <c r="A1187" s="5" t="s">
        <v>92</v>
      </c>
      <c r="B1187" s="5">
        <v>500</v>
      </c>
      <c r="C1187" s="5">
        <v>630</v>
      </c>
      <c r="D1187" s="5">
        <v>175</v>
      </c>
      <c r="E1187" s="5">
        <v>0</v>
      </c>
    </row>
    <row r="1188" spans="1:5" x14ac:dyDescent="0.35">
      <c r="A1188" s="5" t="s">
        <v>92</v>
      </c>
      <c r="B1188" s="5">
        <v>630</v>
      </c>
      <c r="C1188" s="5">
        <v>800</v>
      </c>
      <c r="D1188" s="5">
        <v>200</v>
      </c>
      <c r="E1188" s="5">
        <v>0</v>
      </c>
    </row>
    <row r="1189" spans="1:5" x14ac:dyDescent="0.35">
      <c r="A1189" s="5" t="s">
        <v>92</v>
      </c>
      <c r="B1189" s="5">
        <v>800</v>
      </c>
      <c r="C1189" s="5">
        <v>1000</v>
      </c>
      <c r="D1189" s="5">
        <v>230</v>
      </c>
      <c r="E1189" s="5">
        <v>0</v>
      </c>
    </row>
    <row r="1190" spans="1:5" x14ac:dyDescent="0.35">
      <c r="A1190" s="5" t="s">
        <v>92</v>
      </c>
      <c r="B1190" s="5">
        <v>1000</v>
      </c>
      <c r="C1190" s="5">
        <v>1250</v>
      </c>
      <c r="D1190" s="5">
        <v>260</v>
      </c>
      <c r="E1190" s="5">
        <v>0</v>
      </c>
    </row>
    <row r="1191" spans="1:5" x14ac:dyDescent="0.35">
      <c r="A1191" s="5" t="s">
        <v>92</v>
      </c>
      <c r="B1191" s="5">
        <v>1250</v>
      </c>
      <c r="C1191" s="5">
        <v>1600</v>
      </c>
      <c r="D1191" s="5">
        <v>310</v>
      </c>
      <c r="E1191" s="5">
        <v>0</v>
      </c>
    </row>
    <row r="1192" spans="1:5" x14ac:dyDescent="0.35">
      <c r="A1192" s="5" t="s">
        <v>92</v>
      </c>
      <c r="B1192" s="5">
        <v>1600</v>
      </c>
      <c r="C1192" s="5">
        <v>2000</v>
      </c>
      <c r="D1192" s="5">
        <v>370</v>
      </c>
      <c r="E1192" s="5">
        <v>0</v>
      </c>
    </row>
    <row r="1193" spans="1:5" x14ac:dyDescent="0.35">
      <c r="A1193" s="5" t="s">
        <v>92</v>
      </c>
      <c r="B1193" s="5">
        <v>2000</v>
      </c>
      <c r="C1193" s="5">
        <v>2500</v>
      </c>
      <c r="D1193" s="5">
        <v>440</v>
      </c>
      <c r="E1193" s="5">
        <v>0</v>
      </c>
    </row>
    <row r="1194" spans="1:5" x14ac:dyDescent="0.35">
      <c r="A1194" s="5" t="s">
        <v>92</v>
      </c>
      <c r="B1194" s="5">
        <v>2500</v>
      </c>
      <c r="C1194" s="5">
        <v>3150</v>
      </c>
      <c r="D1194" s="5">
        <v>540</v>
      </c>
      <c r="E1194" s="5">
        <v>0</v>
      </c>
    </row>
    <row r="1195" spans="1:5" x14ac:dyDescent="0.35">
      <c r="A1195" s="5" t="s">
        <v>102</v>
      </c>
      <c r="B1195" s="5">
        <v>0</v>
      </c>
      <c r="C1195" s="5">
        <v>3</v>
      </c>
      <c r="D1195" s="5">
        <v>40</v>
      </c>
      <c r="E1195" s="5">
        <v>0</v>
      </c>
    </row>
    <row r="1196" spans="1:5" x14ac:dyDescent="0.35">
      <c r="A1196" s="5" t="s">
        <v>102</v>
      </c>
      <c r="B1196" s="5">
        <v>3</v>
      </c>
      <c r="C1196" s="5">
        <v>6</v>
      </c>
      <c r="D1196" s="5">
        <v>48</v>
      </c>
      <c r="E1196" s="5">
        <v>0</v>
      </c>
    </row>
    <row r="1197" spans="1:5" x14ac:dyDescent="0.35">
      <c r="A1197" s="5" t="s">
        <v>102</v>
      </c>
      <c r="B1197" s="5">
        <v>6</v>
      </c>
      <c r="C1197" s="5">
        <v>10</v>
      </c>
      <c r="D1197" s="5">
        <v>58</v>
      </c>
      <c r="E1197" s="5">
        <v>0</v>
      </c>
    </row>
    <row r="1198" spans="1:5" x14ac:dyDescent="0.35">
      <c r="A1198" s="5" t="s">
        <v>102</v>
      </c>
      <c r="B1198" s="5">
        <v>10</v>
      </c>
      <c r="C1198" s="5">
        <v>18</v>
      </c>
      <c r="D1198" s="5">
        <v>70</v>
      </c>
      <c r="E1198" s="5">
        <v>0</v>
      </c>
    </row>
    <row r="1199" spans="1:5" x14ac:dyDescent="0.35">
      <c r="A1199" s="5" t="s">
        <v>102</v>
      </c>
      <c r="B1199" s="5">
        <v>18</v>
      </c>
      <c r="C1199" s="5">
        <v>30</v>
      </c>
      <c r="D1199" s="5">
        <v>84</v>
      </c>
      <c r="E1199" s="5">
        <v>0</v>
      </c>
    </row>
    <row r="1200" spans="1:5" x14ac:dyDescent="0.35">
      <c r="A1200" s="5" t="s">
        <v>102</v>
      </c>
      <c r="B1200" s="5">
        <v>30</v>
      </c>
      <c r="C1200" s="5">
        <v>50</v>
      </c>
      <c r="D1200" s="5">
        <v>100</v>
      </c>
      <c r="E1200" s="5">
        <v>0</v>
      </c>
    </row>
    <row r="1201" spans="1:5" x14ac:dyDescent="0.35">
      <c r="A1201" s="5" t="s">
        <v>102</v>
      </c>
      <c r="B1201" s="5">
        <v>50</v>
      </c>
      <c r="C1201" s="5">
        <v>80</v>
      </c>
      <c r="D1201" s="5">
        <v>120</v>
      </c>
      <c r="E1201" s="5">
        <v>0</v>
      </c>
    </row>
    <row r="1202" spans="1:5" x14ac:dyDescent="0.35">
      <c r="A1202" s="5" t="s">
        <v>102</v>
      </c>
      <c r="B1202" s="5">
        <v>80</v>
      </c>
      <c r="C1202" s="5">
        <v>120</v>
      </c>
      <c r="D1202" s="5">
        <v>140</v>
      </c>
      <c r="E1202" s="5">
        <v>0</v>
      </c>
    </row>
    <row r="1203" spans="1:5" x14ac:dyDescent="0.35">
      <c r="A1203" s="5" t="s">
        <v>102</v>
      </c>
      <c r="B1203" s="5">
        <v>120</v>
      </c>
      <c r="C1203" s="5">
        <v>180</v>
      </c>
      <c r="D1203" s="5">
        <v>160</v>
      </c>
      <c r="E1203" s="5">
        <v>0</v>
      </c>
    </row>
    <row r="1204" spans="1:5" x14ac:dyDescent="0.35">
      <c r="A1204" s="5" t="s">
        <v>102</v>
      </c>
      <c r="B1204" s="5">
        <v>180</v>
      </c>
      <c r="C1204" s="5">
        <v>250</v>
      </c>
      <c r="D1204" s="5">
        <v>185</v>
      </c>
      <c r="E1204" s="5">
        <v>0</v>
      </c>
    </row>
    <row r="1205" spans="1:5" x14ac:dyDescent="0.35">
      <c r="A1205" s="5" t="s">
        <v>102</v>
      </c>
      <c r="B1205" s="5">
        <v>250</v>
      </c>
      <c r="C1205" s="5">
        <v>315</v>
      </c>
      <c r="D1205" s="5">
        <v>210</v>
      </c>
      <c r="E1205" s="5">
        <v>0</v>
      </c>
    </row>
    <row r="1206" spans="1:5" x14ac:dyDescent="0.35">
      <c r="A1206" s="5" t="s">
        <v>102</v>
      </c>
      <c r="B1206" s="5">
        <v>315</v>
      </c>
      <c r="C1206" s="5">
        <v>400</v>
      </c>
      <c r="D1206" s="5">
        <v>230</v>
      </c>
      <c r="E1206" s="5">
        <v>0</v>
      </c>
    </row>
    <row r="1207" spans="1:5" x14ac:dyDescent="0.35">
      <c r="A1207" s="5" t="s">
        <v>102</v>
      </c>
      <c r="B1207" s="5">
        <v>400</v>
      </c>
      <c r="C1207" s="5">
        <v>500</v>
      </c>
      <c r="D1207" s="5">
        <v>250</v>
      </c>
      <c r="E1207" s="5">
        <v>0</v>
      </c>
    </row>
    <row r="1208" spans="1:5" x14ac:dyDescent="0.35">
      <c r="A1208" s="5" t="s">
        <v>102</v>
      </c>
      <c r="B1208" s="5">
        <v>500</v>
      </c>
      <c r="C1208" s="5">
        <v>630</v>
      </c>
      <c r="D1208" s="5">
        <v>280</v>
      </c>
      <c r="E1208" s="5">
        <v>0</v>
      </c>
    </row>
    <row r="1209" spans="1:5" x14ac:dyDescent="0.35">
      <c r="A1209" s="5" t="s">
        <v>102</v>
      </c>
      <c r="B1209" s="5">
        <v>630</v>
      </c>
      <c r="C1209" s="5">
        <v>800</v>
      </c>
      <c r="D1209" s="5">
        <v>320</v>
      </c>
      <c r="E1209" s="5">
        <v>0</v>
      </c>
    </row>
    <row r="1210" spans="1:5" x14ac:dyDescent="0.35">
      <c r="A1210" s="5" t="s">
        <v>102</v>
      </c>
      <c r="B1210" s="5">
        <v>800</v>
      </c>
      <c r="C1210" s="5">
        <v>1000</v>
      </c>
      <c r="D1210" s="5">
        <v>360</v>
      </c>
      <c r="E1210" s="5">
        <v>0</v>
      </c>
    </row>
    <row r="1211" spans="1:5" x14ac:dyDescent="0.35">
      <c r="A1211" s="5" t="s">
        <v>102</v>
      </c>
      <c r="B1211" s="5">
        <v>1000</v>
      </c>
      <c r="C1211" s="5">
        <v>1250</v>
      </c>
      <c r="D1211" s="5">
        <v>420</v>
      </c>
      <c r="E1211" s="5">
        <v>0</v>
      </c>
    </row>
    <row r="1212" spans="1:5" x14ac:dyDescent="0.35">
      <c r="A1212" s="5" t="s">
        <v>102</v>
      </c>
      <c r="B1212" s="5">
        <v>1250</v>
      </c>
      <c r="C1212" s="5">
        <v>1600</v>
      </c>
      <c r="D1212" s="5">
        <v>500</v>
      </c>
      <c r="E1212" s="5">
        <v>0</v>
      </c>
    </row>
    <row r="1213" spans="1:5" x14ac:dyDescent="0.35">
      <c r="A1213" s="5" t="s">
        <v>102</v>
      </c>
      <c r="B1213" s="5">
        <v>1600</v>
      </c>
      <c r="C1213" s="5">
        <v>2000</v>
      </c>
      <c r="D1213" s="5">
        <v>600</v>
      </c>
      <c r="E1213" s="5">
        <v>0</v>
      </c>
    </row>
    <row r="1214" spans="1:5" x14ac:dyDescent="0.35">
      <c r="A1214" s="5" t="s">
        <v>102</v>
      </c>
      <c r="B1214" s="5">
        <v>2000</v>
      </c>
      <c r="C1214" s="5">
        <v>2500</v>
      </c>
      <c r="D1214" s="5">
        <v>700</v>
      </c>
      <c r="E1214" s="5">
        <v>0</v>
      </c>
    </row>
    <row r="1215" spans="1:5" x14ac:dyDescent="0.35">
      <c r="A1215" s="5" t="s">
        <v>102</v>
      </c>
      <c r="B1215" s="5">
        <v>2500</v>
      </c>
      <c r="C1215" s="5">
        <v>3150</v>
      </c>
      <c r="D1215" s="5">
        <v>860</v>
      </c>
      <c r="E1215" s="5">
        <v>0</v>
      </c>
    </row>
    <row r="1216" spans="1:5" x14ac:dyDescent="0.35">
      <c r="A1216" s="5" t="s">
        <v>113</v>
      </c>
      <c r="B1216" s="5">
        <v>0</v>
      </c>
      <c r="C1216" s="5">
        <v>3</v>
      </c>
      <c r="D1216" s="5">
        <v>60</v>
      </c>
      <c r="E1216" s="5">
        <v>0</v>
      </c>
    </row>
    <row r="1217" spans="1:5" x14ac:dyDescent="0.35">
      <c r="A1217" s="5" t="s">
        <v>113</v>
      </c>
      <c r="B1217" s="5">
        <v>3</v>
      </c>
      <c r="C1217" s="5">
        <v>6</v>
      </c>
      <c r="D1217" s="5">
        <v>75</v>
      </c>
      <c r="E1217" s="5">
        <v>0</v>
      </c>
    </row>
    <row r="1218" spans="1:5" x14ac:dyDescent="0.35">
      <c r="A1218" s="5" t="s">
        <v>113</v>
      </c>
      <c r="B1218" s="5">
        <v>6</v>
      </c>
      <c r="C1218" s="5">
        <v>10</v>
      </c>
      <c r="D1218" s="5">
        <v>90</v>
      </c>
      <c r="E1218" s="5">
        <v>0</v>
      </c>
    </row>
    <row r="1219" spans="1:5" x14ac:dyDescent="0.35">
      <c r="A1219" s="5" t="s">
        <v>113</v>
      </c>
      <c r="B1219" s="5">
        <v>10</v>
      </c>
      <c r="C1219" s="5">
        <v>18</v>
      </c>
      <c r="D1219" s="5">
        <v>110</v>
      </c>
      <c r="E1219" s="5">
        <v>0</v>
      </c>
    </row>
    <row r="1220" spans="1:5" x14ac:dyDescent="0.35">
      <c r="A1220" s="5" t="s">
        <v>113</v>
      </c>
      <c r="B1220" s="5">
        <v>18</v>
      </c>
      <c r="C1220" s="5">
        <v>30</v>
      </c>
      <c r="D1220" s="5">
        <v>130</v>
      </c>
      <c r="E1220" s="5">
        <v>0</v>
      </c>
    </row>
    <row r="1221" spans="1:5" x14ac:dyDescent="0.35">
      <c r="A1221" s="5" t="s">
        <v>113</v>
      </c>
      <c r="B1221" s="5">
        <v>30</v>
      </c>
      <c r="C1221" s="5">
        <v>50</v>
      </c>
      <c r="D1221" s="5">
        <v>160</v>
      </c>
      <c r="E1221" s="5">
        <v>0</v>
      </c>
    </row>
    <row r="1222" spans="1:5" x14ac:dyDescent="0.35">
      <c r="A1222" s="5" t="s">
        <v>113</v>
      </c>
      <c r="B1222" s="5">
        <v>50</v>
      </c>
      <c r="C1222" s="5">
        <v>80</v>
      </c>
      <c r="D1222" s="5">
        <v>190</v>
      </c>
      <c r="E1222" s="5">
        <v>0</v>
      </c>
    </row>
    <row r="1223" spans="1:5" x14ac:dyDescent="0.35">
      <c r="A1223" s="5" t="s">
        <v>113</v>
      </c>
      <c r="B1223" s="5">
        <v>80</v>
      </c>
      <c r="C1223" s="5">
        <v>120</v>
      </c>
      <c r="D1223" s="5">
        <v>220</v>
      </c>
      <c r="E1223" s="5">
        <v>0</v>
      </c>
    </row>
    <row r="1224" spans="1:5" x14ac:dyDescent="0.35">
      <c r="A1224" s="5" t="s">
        <v>113</v>
      </c>
      <c r="B1224" s="5">
        <v>120</v>
      </c>
      <c r="C1224" s="5">
        <v>180</v>
      </c>
      <c r="D1224" s="5">
        <v>250</v>
      </c>
      <c r="E1224" s="5">
        <v>0</v>
      </c>
    </row>
    <row r="1225" spans="1:5" x14ac:dyDescent="0.35">
      <c r="A1225" s="5" t="s">
        <v>113</v>
      </c>
      <c r="B1225" s="5">
        <v>180</v>
      </c>
      <c r="C1225" s="5">
        <v>250</v>
      </c>
      <c r="D1225" s="5">
        <v>290</v>
      </c>
      <c r="E1225" s="5">
        <v>0</v>
      </c>
    </row>
    <row r="1226" spans="1:5" x14ac:dyDescent="0.35">
      <c r="A1226" s="5" t="s">
        <v>113</v>
      </c>
      <c r="B1226" s="5">
        <v>250</v>
      </c>
      <c r="C1226" s="5">
        <v>315</v>
      </c>
      <c r="D1226" s="5">
        <v>320</v>
      </c>
      <c r="E1226" s="5">
        <v>0</v>
      </c>
    </row>
    <row r="1227" spans="1:5" x14ac:dyDescent="0.35">
      <c r="A1227" s="5" t="s">
        <v>113</v>
      </c>
      <c r="B1227" s="5">
        <v>315</v>
      </c>
      <c r="C1227" s="5">
        <v>400</v>
      </c>
      <c r="D1227" s="5">
        <v>360</v>
      </c>
      <c r="E1227" s="5">
        <v>0</v>
      </c>
    </row>
    <row r="1228" spans="1:5" x14ac:dyDescent="0.35">
      <c r="A1228" s="5" t="s">
        <v>113</v>
      </c>
      <c r="B1228" s="5">
        <v>400</v>
      </c>
      <c r="C1228" s="5">
        <v>500</v>
      </c>
      <c r="D1228" s="5">
        <v>400</v>
      </c>
      <c r="E1228" s="5">
        <v>0</v>
      </c>
    </row>
    <row r="1229" spans="1:5" x14ac:dyDescent="0.35">
      <c r="A1229" s="5" t="s">
        <v>113</v>
      </c>
      <c r="B1229" s="5">
        <v>500</v>
      </c>
      <c r="C1229" s="5">
        <v>630</v>
      </c>
      <c r="D1229" s="5">
        <v>440</v>
      </c>
      <c r="E1229" s="5">
        <v>0</v>
      </c>
    </row>
    <row r="1230" spans="1:5" x14ac:dyDescent="0.35">
      <c r="A1230" s="5" t="s">
        <v>113</v>
      </c>
      <c r="B1230" s="5">
        <v>630</v>
      </c>
      <c r="C1230" s="5">
        <v>800</v>
      </c>
      <c r="D1230" s="5">
        <v>500</v>
      </c>
      <c r="E1230" s="5">
        <v>0</v>
      </c>
    </row>
    <row r="1231" spans="1:5" x14ac:dyDescent="0.35">
      <c r="A1231" s="5" t="s">
        <v>113</v>
      </c>
      <c r="B1231" s="5">
        <v>800</v>
      </c>
      <c r="C1231" s="5">
        <v>1000</v>
      </c>
      <c r="D1231" s="5">
        <v>560</v>
      </c>
      <c r="E1231" s="5">
        <v>0</v>
      </c>
    </row>
    <row r="1232" spans="1:5" x14ac:dyDescent="0.35">
      <c r="A1232" s="5" t="s">
        <v>113</v>
      </c>
      <c r="B1232" s="5">
        <v>1000</v>
      </c>
      <c r="C1232" s="5">
        <v>1250</v>
      </c>
      <c r="D1232" s="5">
        <v>660</v>
      </c>
      <c r="E1232" s="5">
        <v>0</v>
      </c>
    </row>
    <row r="1233" spans="1:5" x14ac:dyDescent="0.35">
      <c r="A1233" s="5" t="s">
        <v>113</v>
      </c>
      <c r="B1233" s="5">
        <v>1250</v>
      </c>
      <c r="C1233" s="5">
        <v>1600</v>
      </c>
      <c r="D1233" s="5">
        <v>780</v>
      </c>
      <c r="E1233" s="5">
        <v>0</v>
      </c>
    </row>
    <row r="1234" spans="1:5" x14ac:dyDescent="0.35">
      <c r="A1234" s="5" t="s">
        <v>113</v>
      </c>
      <c r="B1234" s="5">
        <v>1600</v>
      </c>
      <c r="C1234" s="5">
        <v>2000</v>
      </c>
      <c r="D1234" s="5">
        <v>920</v>
      </c>
      <c r="E1234" s="5">
        <v>0</v>
      </c>
    </row>
    <row r="1235" spans="1:5" x14ac:dyDescent="0.35">
      <c r="A1235" s="5" t="s">
        <v>113</v>
      </c>
      <c r="B1235" s="5">
        <v>2000</v>
      </c>
      <c r="C1235" s="5">
        <v>2500</v>
      </c>
      <c r="D1235" s="5">
        <v>1100</v>
      </c>
      <c r="E1235" s="5">
        <v>0</v>
      </c>
    </row>
    <row r="1236" spans="1:5" x14ac:dyDescent="0.35">
      <c r="A1236" s="5" t="s">
        <v>113</v>
      </c>
      <c r="B1236" s="5">
        <v>2500</v>
      </c>
      <c r="C1236" s="5">
        <v>3150</v>
      </c>
      <c r="D1236" s="5">
        <v>1350</v>
      </c>
      <c r="E1236" s="5">
        <v>0</v>
      </c>
    </row>
    <row r="1237" spans="1:5" x14ac:dyDescent="0.35">
      <c r="A1237" s="5" t="s">
        <v>124</v>
      </c>
      <c r="B1237" s="5">
        <v>0</v>
      </c>
      <c r="C1237" s="5">
        <v>3</v>
      </c>
      <c r="D1237" s="5">
        <v>100</v>
      </c>
      <c r="E1237" s="5">
        <v>0</v>
      </c>
    </row>
    <row r="1238" spans="1:5" x14ac:dyDescent="0.35">
      <c r="A1238" s="5" t="s">
        <v>124</v>
      </c>
      <c r="B1238" s="5">
        <v>3</v>
      </c>
      <c r="C1238" s="5">
        <v>6</v>
      </c>
      <c r="D1238" s="5">
        <v>120</v>
      </c>
      <c r="E1238" s="5">
        <v>0</v>
      </c>
    </row>
    <row r="1239" spans="1:5" x14ac:dyDescent="0.35">
      <c r="A1239" s="5" t="s">
        <v>124</v>
      </c>
      <c r="B1239" s="5">
        <v>6</v>
      </c>
      <c r="C1239" s="5">
        <v>10</v>
      </c>
      <c r="D1239" s="5">
        <v>150</v>
      </c>
      <c r="E1239" s="5">
        <v>0</v>
      </c>
    </row>
    <row r="1240" spans="1:5" x14ac:dyDescent="0.35">
      <c r="A1240" s="5" t="s">
        <v>124</v>
      </c>
      <c r="B1240" s="5">
        <v>10</v>
      </c>
      <c r="C1240" s="5">
        <v>18</v>
      </c>
      <c r="D1240" s="5">
        <v>180</v>
      </c>
      <c r="E1240" s="5">
        <v>0</v>
      </c>
    </row>
    <row r="1241" spans="1:5" x14ac:dyDescent="0.35">
      <c r="A1241" s="5" t="s">
        <v>124</v>
      </c>
      <c r="B1241" s="5">
        <v>18</v>
      </c>
      <c r="C1241" s="5">
        <v>30</v>
      </c>
      <c r="D1241" s="5">
        <v>210</v>
      </c>
      <c r="E1241" s="5">
        <v>0</v>
      </c>
    </row>
    <row r="1242" spans="1:5" x14ac:dyDescent="0.35">
      <c r="A1242" s="5" t="s">
        <v>124</v>
      </c>
      <c r="B1242" s="5">
        <v>30</v>
      </c>
      <c r="C1242" s="5">
        <v>50</v>
      </c>
      <c r="D1242" s="5">
        <v>250</v>
      </c>
      <c r="E1242" s="5">
        <v>0</v>
      </c>
    </row>
    <row r="1243" spans="1:5" x14ac:dyDescent="0.35">
      <c r="A1243" s="5" t="s">
        <v>124</v>
      </c>
      <c r="B1243" s="5">
        <v>50</v>
      </c>
      <c r="C1243" s="5">
        <v>80</v>
      </c>
      <c r="D1243" s="5">
        <v>300</v>
      </c>
      <c r="E1243" s="5">
        <v>0</v>
      </c>
    </row>
    <row r="1244" spans="1:5" x14ac:dyDescent="0.35">
      <c r="A1244" s="5" t="s">
        <v>124</v>
      </c>
      <c r="B1244" s="5">
        <v>80</v>
      </c>
      <c r="C1244" s="5">
        <v>120</v>
      </c>
      <c r="D1244" s="5">
        <v>350</v>
      </c>
      <c r="E1244" s="5">
        <v>0</v>
      </c>
    </row>
    <row r="1245" spans="1:5" x14ac:dyDescent="0.35">
      <c r="A1245" s="5" t="s">
        <v>124</v>
      </c>
      <c r="B1245" s="5">
        <v>120</v>
      </c>
      <c r="C1245" s="5">
        <v>180</v>
      </c>
      <c r="D1245" s="5">
        <v>400</v>
      </c>
      <c r="E1245" s="5">
        <v>0</v>
      </c>
    </row>
    <row r="1246" spans="1:5" x14ac:dyDescent="0.35">
      <c r="A1246" s="5" t="s">
        <v>124</v>
      </c>
      <c r="B1246" s="5">
        <v>180</v>
      </c>
      <c r="C1246" s="5">
        <v>250</v>
      </c>
      <c r="D1246" s="5">
        <v>460</v>
      </c>
      <c r="E1246" s="5">
        <v>0</v>
      </c>
    </row>
    <row r="1247" spans="1:5" x14ac:dyDescent="0.35">
      <c r="A1247" s="5" t="s">
        <v>124</v>
      </c>
      <c r="B1247" s="5">
        <v>250</v>
      </c>
      <c r="C1247" s="5">
        <v>315</v>
      </c>
      <c r="D1247" s="5">
        <v>520</v>
      </c>
      <c r="E1247" s="5">
        <v>0</v>
      </c>
    </row>
    <row r="1248" spans="1:5" x14ac:dyDescent="0.35">
      <c r="A1248" s="5" t="s">
        <v>124</v>
      </c>
      <c r="B1248" s="5">
        <v>315</v>
      </c>
      <c r="C1248" s="5">
        <v>400</v>
      </c>
      <c r="D1248" s="5">
        <v>570</v>
      </c>
      <c r="E1248" s="5">
        <v>0</v>
      </c>
    </row>
    <row r="1249" spans="1:5" x14ac:dyDescent="0.35">
      <c r="A1249" s="5" t="s">
        <v>124</v>
      </c>
      <c r="B1249" s="5">
        <v>400</v>
      </c>
      <c r="C1249" s="5">
        <v>500</v>
      </c>
      <c r="D1249" s="5">
        <v>630</v>
      </c>
      <c r="E1249" s="5">
        <v>0</v>
      </c>
    </row>
    <row r="1250" spans="1:5" x14ac:dyDescent="0.35">
      <c r="A1250" s="5" t="s">
        <v>124</v>
      </c>
      <c r="B1250" s="5">
        <v>500</v>
      </c>
      <c r="C1250" s="5">
        <v>630</v>
      </c>
      <c r="D1250" s="5">
        <v>700</v>
      </c>
      <c r="E1250" s="5">
        <v>0</v>
      </c>
    </row>
    <row r="1251" spans="1:5" x14ac:dyDescent="0.35">
      <c r="A1251" s="5" t="s">
        <v>124</v>
      </c>
      <c r="B1251" s="5">
        <v>630</v>
      </c>
      <c r="C1251" s="5">
        <v>800</v>
      </c>
      <c r="D1251" s="5">
        <v>800</v>
      </c>
      <c r="E1251" s="5">
        <v>0</v>
      </c>
    </row>
    <row r="1252" spans="1:5" x14ac:dyDescent="0.35">
      <c r="A1252" s="5" t="s">
        <v>124</v>
      </c>
      <c r="B1252" s="5">
        <v>800</v>
      </c>
      <c r="C1252" s="5">
        <v>1000</v>
      </c>
      <c r="D1252" s="5">
        <v>900</v>
      </c>
      <c r="E1252" s="5">
        <v>0</v>
      </c>
    </row>
    <row r="1253" spans="1:5" x14ac:dyDescent="0.35">
      <c r="A1253" s="5" t="s">
        <v>124</v>
      </c>
      <c r="B1253" s="5">
        <v>1000</v>
      </c>
      <c r="C1253" s="5">
        <v>1250</v>
      </c>
      <c r="D1253" s="5">
        <v>1050</v>
      </c>
      <c r="E1253" s="5">
        <v>0</v>
      </c>
    </row>
    <row r="1254" spans="1:5" x14ac:dyDescent="0.35">
      <c r="A1254" s="5" t="s">
        <v>124</v>
      </c>
      <c r="B1254" s="5">
        <v>1250</v>
      </c>
      <c r="C1254" s="5">
        <v>1600</v>
      </c>
      <c r="D1254" s="5">
        <v>1250</v>
      </c>
      <c r="E1254" s="5">
        <v>0</v>
      </c>
    </row>
    <row r="1255" spans="1:5" x14ac:dyDescent="0.35">
      <c r="A1255" s="5" t="s">
        <v>124</v>
      </c>
      <c r="B1255" s="5">
        <v>1600</v>
      </c>
      <c r="C1255" s="5">
        <v>2000</v>
      </c>
      <c r="D1255" s="5">
        <v>1500</v>
      </c>
      <c r="E1255" s="5">
        <v>0</v>
      </c>
    </row>
    <row r="1256" spans="1:5" x14ac:dyDescent="0.35">
      <c r="A1256" s="5" t="s">
        <v>124</v>
      </c>
      <c r="B1256" s="5">
        <v>2000</v>
      </c>
      <c r="C1256" s="5">
        <v>2500</v>
      </c>
      <c r="D1256" s="5">
        <v>1750</v>
      </c>
      <c r="E1256" s="5">
        <v>0</v>
      </c>
    </row>
    <row r="1257" spans="1:5" x14ac:dyDescent="0.35">
      <c r="A1257" s="5" t="s">
        <v>124</v>
      </c>
      <c r="B1257" s="5">
        <v>2500</v>
      </c>
      <c r="C1257" s="5">
        <v>3150</v>
      </c>
      <c r="D1257" s="5">
        <v>2100</v>
      </c>
      <c r="E1257" s="5">
        <v>0</v>
      </c>
    </row>
    <row r="1258" spans="1:5" x14ac:dyDescent="0.35">
      <c r="A1258" s="5" t="s">
        <v>133</v>
      </c>
      <c r="B1258" s="5">
        <v>0</v>
      </c>
      <c r="C1258" s="5">
        <v>3</v>
      </c>
      <c r="D1258" s="5">
        <v>140</v>
      </c>
      <c r="E1258" s="5">
        <v>0</v>
      </c>
    </row>
    <row r="1259" spans="1:5" x14ac:dyDescent="0.35">
      <c r="A1259" s="5" t="s">
        <v>133</v>
      </c>
      <c r="B1259" s="5">
        <v>3</v>
      </c>
      <c r="C1259" s="5">
        <v>6</v>
      </c>
      <c r="D1259" s="5">
        <v>180</v>
      </c>
      <c r="E1259" s="5">
        <v>0</v>
      </c>
    </row>
    <row r="1260" spans="1:5" x14ac:dyDescent="0.35">
      <c r="A1260" s="5" t="s">
        <v>133</v>
      </c>
      <c r="B1260" s="5">
        <v>6</v>
      </c>
      <c r="C1260" s="5">
        <v>10</v>
      </c>
      <c r="D1260" s="5">
        <v>220</v>
      </c>
      <c r="E1260" s="5">
        <v>0</v>
      </c>
    </row>
    <row r="1261" spans="1:5" x14ac:dyDescent="0.35">
      <c r="A1261" s="5" t="s">
        <v>133</v>
      </c>
      <c r="B1261" s="5">
        <v>10</v>
      </c>
      <c r="C1261" s="5">
        <v>18</v>
      </c>
      <c r="D1261" s="5">
        <v>270</v>
      </c>
      <c r="E1261" s="5">
        <v>0</v>
      </c>
    </row>
    <row r="1262" spans="1:5" x14ac:dyDescent="0.35">
      <c r="A1262" s="5" t="s">
        <v>133</v>
      </c>
      <c r="B1262" s="5">
        <v>18</v>
      </c>
      <c r="C1262" s="5">
        <v>30</v>
      </c>
      <c r="D1262" s="5">
        <v>330</v>
      </c>
      <c r="E1262" s="5">
        <v>0</v>
      </c>
    </row>
    <row r="1263" spans="1:5" x14ac:dyDescent="0.35">
      <c r="A1263" s="5" t="s">
        <v>133</v>
      </c>
      <c r="B1263" s="5">
        <v>30</v>
      </c>
      <c r="C1263" s="5">
        <v>50</v>
      </c>
      <c r="D1263" s="5">
        <v>390</v>
      </c>
      <c r="E1263" s="5">
        <v>0</v>
      </c>
    </row>
    <row r="1264" spans="1:5" x14ac:dyDescent="0.35">
      <c r="A1264" s="5" t="s">
        <v>133</v>
      </c>
      <c r="B1264" s="5">
        <v>50</v>
      </c>
      <c r="C1264" s="5">
        <v>80</v>
      </c>
      <c r="D1264" s="5">
        <v>460</v>
      </c>
      <c r="E1264" s="5">
        <v>0</v>
      </c>
    </row>
    <row r="1265" spans="1:5" x14ac:dyDescent="0.35">
      <c r="A1265" s="5" t="s">
        <v>133</v>
      </c>
      <c r="B1265" s="5">
        <v>80</v>
      </c>
      <c r="C1265" s="5">
        <v>120</v>
      </c>
      <c r="D1265" s="5">
        <v>540</v>
      </c>
      <c r="E1265" s="5">
        <v>0</v>
      </c>
    </row>
    <row r="1266" spans="1:5" x14ac:dyDescent="0.35">
      <c r="A1266" s="5" t="s">
        <v>133</v>
      </c>
      <c r="B1266" s="5">
        <v>120</v>
      </c>
      <c r="C1266" s="5">
        <v>180</v>
      </c>
      <c r="D1266" s="5">
        <v>630</v>
      </c>
      <c r="E1266" s="5">
        <v>0</v>
      </c>
    </row>
    <row r="1267" spans="1:5" x14ac:dyDescent="0.35">
      <c r="A1267" s="5" t="s">
        <v>133</v>
      </c>
      <c r="B1267" s="5">
        <v>180</v>
      </c>
      <c r="C1267" s="5">
        <v>250</v>
      </c>
      <c r="D1267" s="5">
        <v>720</v>
      </c>
      <c r="E1267" s="5">
        <v>0</v>
      </c>
    </row>
    <row r="1268" spans="1:5" x14ac:dyDescent="0.35">
      <c r="A1268" s="5" t="s">
        <v>133</v>
      </c>
      <c r="B1268" s="5">
        <v>250</v>
      </c>
      <c r="C1268" s="5">
        <v>315</v>
      </c>
      <c r="D1268" s="5">
        <v>810</v>
      </c>
      <c r="E1268" s="5">
        <v>0</v>
      </c>
    </row>
    <row r="1269" spans="1:5" x14ac:dyDescent="0.35">
      <c r="A1269" s="5" t="s">
        <v>133</v>
      </c>
      <c r="B1269" s="5">
        <v>315</v>
      </c>
      <c r="C1269" s="5">
        <v>400</v>
      </c>
      <c r="D1269" s="5">
        <v>890</v>
      </c>
      <c r="E1269" s="5">
        <v>0</v>
      </c>
    </row>
    <row r="1270" spans="1:5" x14ac:dyDescent="0.35">
      <c r="A1270" s="5" t="s">
        <v>133</v>
      </c>
      <c r="B1270" s="5">
        <v>400</v>
      </c>
      <c r="C1270" s="5">
        <v>500</v>
      </c>
      <c r="D1270" s="5">
        <v>970</v>
      </c>
      <c r="E1270" s="5">
        <v>0</v>
      </c>
    </row>
    <row r="1271" spans="1:5" x14ac:dyDescent="0.35">
      <c r="A1271" s="5" t="s">
        <v>133</v>
      </c>
      <c r="B1271" s="5">
        <v>500</v>
      </c>
      <c r="C1271" s="5">
        <v>630</v>
      </c>
      <c r="D1271" s="5">
        <v>1100</v>
      </c>
      <c r="E1271" s="5">
        <v>0</v>
      </c>
    </row>
    <row r="1272" spans="1:5" x14ac:dyDescent="0.35">
      <c r="A1272" s="5" t="s">
        <v>133</v>
      </c>
      <c r="B1272" s="5">
        <v>630</v>
      </c>
      <c r="C1272" s="5">
        <v>800</v>
      </c>
      <c r="D1272" s="5">
        <v>1250</v>
      </c>
      <c r="E1272" s="5">
        <v>0</v>
      </c>
    </row>
    <row r="1273" spans="1:5" x14ac:dyDescent="0.35">
      <c r="A1273" s="5" t="s">
        <v>133</v>
      </c>
      <c r="B1273" s="5">
        <v>800</v>
      </c>
      <c r="C1273" s="5">
        <v>1000</v>
      </c>
      <c r="D1273" s="5">
        <v>1400</v>
      </c>
      <c r="E1273" s="5">
        <v>0</v>
      </c>
    </row>
    <row r="1274" spans="1:5" x14ac:dyDescent="0.35">
      <c r="A1274" s="5" t="s">
        <v>133</v>
      </c>
      <c r="B1274" s="5">
        <v>1000</v>
      </c>
      <c r="C1274" s="5">
        <v>1250</v>
      </c>
      <c r="D1274" s="5">
        <v>1650</v>
      </c>
      <c r="E1274" s="5">
        <v>0</v>
      </c>
    </row>
    <row r="1275" spans="1:5" x14ac:dyDescent="0.35">
      <c r="A1275" s="5" t="s">
        <v>133</v>
      </c>
      <c r="B1275" s="5">
        <v>1250</v>
      </c>
      <c r="C1275" s="5">
        <v>1600</v>
      </c>
      <c r="D1275" s="5">
        <v>1950</v>
      </c>
      <c r="E1275" s="5">
        <v>0</v>
      </c>
    </row>
    <row r="1276" spans="1:5" x14ac:dyDescent="0.35">
      <c r="A1276" s="5" t="s">
        <v>133</v>
      </c>
      <c r="B1276" s="5">
        <v>1600</v>
      </c>
      <c r="C1276" s="5">
        <v>2000</v>
      </c>
      <c r="D1276" s="5">
        <v>2300</v>
      </c>
      <c r="E1276" s="5">
        <v>0</v>
      </c>
    </row>
    <row r="1277" spans="1:5" x14ac:dyDescent="0.35">
      <c r="A1277" s="5" t="s">
        <v>133</v>
      </c>
      <c r="B1277" s="5">
        <v>2000</v>
      </c>
      <c r="C1277" s="5">
        <v>2500</v>
      </c>
      <c r="D1277" s="5">
        <v>2800</v>
      </c>
      <c r="E1277" s="5">
        <v>0</v>
      </c>
    </row>
    <row r="1278" spans="1:5" x14ac:dyDescent="0.35">
      <c r="A1278" s="5" t="s">
        <v>133</v>
      </c>
      <c r="B1278" s="5">
        <v>2500</v>
      </c>
      <c r="C1278" s="5">
        <v>3150</v>
      </c>
      <c r="D1278" s="5">
        <v>3300</v>
      </c>
      <c r="E1278" s="5">
        <v>0</v>
      </c>
    </row>
    <row r="1279" spans="1:5" x14ac:dyDescent="0.35">
      <c r="A1279" s="5" t="s">
        <v>916</v>
      </c>
      <c r="B1279" s="5">
        <v>0</v>
      </c>
      <c r="C1279" s="5">
        <v>3</v>
      </c>
      <c r="D1279" s="5">
        <v>250</v>
      </c>
      <c r="E1279" s="5">
        <v>0</v>
      </c>
    </row>
    <row r="1280" spans="1:5" x14ac:dyDescent="0.35">
      <c r="A1280" s="5" t="s">
        <v>916</v>
      </c>
      <c r="B1280" s="5">
        <v>3</v>
      </c>
      <c r="C1280" s="5">
        <v>6</v>
      </c>
      <c r="D1280" s="5">
        <v>300</v>
      </c>
      <c r="E1280" s="5">
        <v>0</v>
      </c>
    </row>
    <row r="1281" spans="1:5" x14ac:dyDescent="0.35">
      <c r="A1281" s="5" t="s">
        <v>916</v>
      </c>
      <c r="B1281" s="5">
        <v>6</v>
      </c>
      <c r="C1281" s="5">
        <v>10</v>
      </c>
      <c r="D1281" s="5">
        <v>360</v>
      </c>
      <c r="E1281" s="5">
        <v>0</v>
      </c>
    </row>
    <row r="1282" spans="1:5" x14ac:dyDescent="0.35">
      <c r="A1282" s="5" t="s">
        <v>916</v>
      </c>
      <c r="B1282" s="5">
        <v>10</v>
      </c>
      <c r="C1282" s="5">
        <v>18</v>
      </c>
      <c r="D1282" s="5">
        <v>430</v>
      </c>
      <c r="E1282" s="5">
        <v>0</v>
      </c>
    </row>
    <row r="1283" spans="1:5" x14ac:dyDescent="0.35">
      <c r="A1283" s="5" t="s">
        <v>916</v>
      </c>
      <c r="B1283" s="5">
        <v>18</v>
      </c>
      <c r="C1283" s="5">
        <v>30</v>
      </c>
      <c r="D1283" s="5">
        <v>520</v>
      </c>
      <c r="E1283" s="5">
        <v>0</v>
      </c>
    </row>
    <row r="1284" spans="1:5" x14ac:dyDescent="0.35">
      <c r="A1284" s="5" t="s">
        <v>916</v>
      </c>
      <c r="B1284" s="5">
        <v>30</v>
      </c>
      <c r="C1284" s="5">
        <v>50</v>
      </c>
      <c r="D1284" s="5">
        <v>620</v>
      </c>
      <c r="E1284" s="5">
        <v>0</v>
      </c>
    </row>
    <row r="1285" spans="1:5" x14ac:dyDescent="0.35">
      <c r="A1285" s="5" t="s">
        <v>916</v>
      </c>
      <c r="B1285" s="5">
        <v>50</v>
      </c>
      <c r="C1285" s="5">
        <v>80</v>
      </c>
      <c r="D1285" s="5">
        <v>740</v>
      </c>
      <c r="E1285" s="5">
        <v>0</v>
      </c>
    </row>
    <row r="1286" spans="1:5" x14ac:dyDescent="0.35">
      <c r="A1286" s="5" t="s">
        <v>916</v>
      </c>
      <c r="B1286" s="5">
        <v>80</v>
      </c>
      <c r="C1286" s="5">
        <v>120</v>
      </c>
      <c r="D1286" s="5">
        <v>870</v>
      </c>
      <c r="E1286" s="5">
        <v>0</v>
      </c>
    </row>
    <row r="1287" spans="1:5" x14ac:dyDescent="0.35">
      <c r="A1287" s="5" t="s">
        <v>916</v>
      </c>
      <c r="B1287" s="5">
        <v>120</v>
      </c>
      <c r="C1287" s="5">
        <v>180</v>
      </c>
      <c r="D1287" s="5">
        <v>1000</v>
      </c>
      <c r="E1287" s="5">
        <v>0</v>
      </c>
    </row>
    <row r="1288" spans="1:5" x14ac:dyDescent="0.35">
      <c r="A1288" s="5" t="s">
        <v>916</v>
      </c>
      <c r="B1288" s="5">
        <v>180</v>
      </c>
      <c r="C1288" s="5">
        <v>250</v>
      </c>
      <c r="D1288" s="5">
        <v>1150</v>
      </c>
      <c r="E1288" s="5">
        <v>0</v>
      </c>
    </row>
    <row r="1289" spans="1:5" x14ac:dyDescent="0.35">
      <c r="A1289" s="5" t="s">
        <v>916</v>
      </c>
      <c r="B1289" s="5">
        <v>250</v>
      </c>
      <c r="C1289" s="5">
        <v>315</v>
      </c>
      <c r="D1289" s="5">
        <v>1300</v>
      </c>
      <c r="E1289" s="5">
        <v>0</v>
      </c>
    </row>
    <row r="1290" spans="1:5" x14ac:dyDescent="0.35">
      <c r="A1290" s="5" t="s">
        <v>916</v>
      </c>
      <c r="B1290" s="5">
        <v>315</v>
      </c>
      <c r="C1290" s="5">
        <v>400</v>
      </c>
      <c r="D1290" s="5">
        <v>1400</v>
      </c>
      <c r="E1290" s="5">
        <v>0</v>
      </c>
    </row>
    <row r="1291" spans="1:5" x14ac:dyDescent="0.35">
      <c r="A1291" s="5" t="s">
        <v>916</v>
      </c>
      <c r="B1291" s="5">
        <v>400</v>
      </c>
      <c r="C1291" s="5">
        <v>500</v>
      </c>
      <c r="D1291" s="5">
        <v>1550</v>
      </c>
      <c r="E1291" s="5">
        <v>0</v>
      </c>
    </row>
    <row r="1292" spans="1:5" x14ac:dyDescent="0.35">
      <c r="A1292" s="5" t="s">
        <v>916</v>
      </c>
      <c r="B1292" s="5">
        <v>500</v>
      </c>
      <c r="C1292" s="5">
        <v>630</v>
      </c>
      <c r="D1292" s="5">
        <v>1750</v>
      </c>
      <c r="E1292" s="5">
        <v>0</v>
      </c>
    </row>
    <row r="1293" spans="1:5" x14ac:dyDescent="0.35">
      <c r="A1293" s="5" t="s">
        <v>916</v>
      </c>
      <c r="B1293" s="5">
        <v>630</v>
      </c>
      <c r="C1293" s="5">
        <v>800</v>
      </c>
      <c r="D1293" s="5">
        <v>2000</v>
      </c>
      <c r="E1293" s="5">
        <v>0</v>
      </c>
    </row>
    <row r="1294" spans="1:5" x14ac:dyDescent="0.35">
      <c r="A1294" s="5" t="s">
        <v>916</v>
      </c>
      <c r="B1294" s="5">
        <v>800</v>
      </c>
      <c r="C1294" s="5">
        <v>1000</v>
      </c>
      <c r="D1294" s="5">
        <v>2300</v>
      </c>
      <c r="E1294" s="5">
        <v>0</v>
      </c>
    </row>
    <row r="1295" spans="1:5" x14ac:dyDescent="0.35">
      <c r="A1295" s="5" t="s">
        <v>916</v>
      </c>
      <c r="B1295" s="5">
        <v>1000</v>
      </c>
      <c r="C1295" s="5">
        <v>1250</v>
      </c>
      <c r="D1295" s="5">
        <v>2600</v>
      </c>
      <c r="E1295" s="5">
        <v>0</v>
      </c>
    </row>
    <row r="1296" spans="1:5" x14ac:dyDescent="0.35">
      <c r="A1296" s="5" t="s">
        <v>916</v>
      </c>
      <c r="B1296" s="5">
        <v>1250</v>
      </c>
      <c r="C1296" s="5">
        <v>1600</v>
      </c>
      <c r="D1296" s="5">
        <v>3100</v>
      </c>
      <c r="E1296" s="5">
        <v>0</v>
      </c>
    </row>
    <row r="1297" spans="1:5" x14ac:dyDescent="0.35">
      <c r="A1297" s="5" t="s">
        <v>916</v>
      </c>
      <c r="B1297" s="5">
        <v>1600</v>
      </c>
      <c r="C1297" s="5">
        <v>2000</v>
      </c>
      <c r="D1297" s="5">
        <v>3700</v>
      </c>
      <c r="E1297" s="5">
        <v>0</v>
      </c>
    </row>
    <row r="1298" spans="1:5" x14ac:dyDescent="0.35">
      <c r="A1298" s="5" t="s">
        <v>916</v>
      </c>
      <c r="B1298" s="5">
        <v>2000</v>
      </c>
      <c r="C1298" s="5">
        <v>2500</v>
      </c>
      <c r="D1298" s="5">
        <v>4400</v>
      </c>
      <c r="E1298" s="5">
        <v>0</v>
      </c>
    </row>
    <row r="1299" spans="1:5" x14ac:dyDescent="0.35">
      <c r="A1299" s="5" t="s">
        <v>916</v>
      </c>
      <c r="B1299" s="5">
        <v>2500</v>
      </c>
      <c r="C1299" s="5">
        <v>3150</v>
      </c>
      <c r="D1299" s="5">
        <v>5400</v>
      </c>
      <c r="E1299" s="5">
        <v>0</v>
      </c>
    </row>
    <row r="1300" spans="1:5" x14ac:dyDescent="0.35">
      <c r="A1300" s="5" t="s">
        <v>917</v>
      </c>
      <c r="B1300" s="5">
        <v>0</v>
      </c>
      <c r="C1300" s="5">
        <v>3</v>
      </c>
      <c r="D1300" s="5">
        <v>400</v>
      </c>
      <c r="E1300" s="5">
        <v>0</v>
      </c>
    </row>
    <row r="1301" spans="1:5" x14ac:dyDescent="0.35">
      <c r="A1301" s="5" t="s">
        <v>917</v>
      </c>
      <c r="B1301" s="5">
        <v>3</v>
      </c>
      <c r="C1301" s="5">
        <v>6</v>
      </c>
      <c r="D1301" s="5">
        <v>480</v>
      </c>
      <c r="E1301" s="5">
        <v>0</v>
      </c>
    </row>
    <row r="1302" spans="1:5" x14ac:dyDescent="0.35">
      <c r="A1302" s="5" t="s">
        <v>917</v>
      </c>
      <c r="B1302" s="5">
        <v>6</v>
      </c>
      <c r="C1302" s="5">
        <v>10</v>
      </c>
      <c r="D1302" s="5">
        <v>580</v>
      </c>
      <c r="E1302" s="5">
        <v>0</v>
      </c>
    </row>
    <row r="1303" spans="1:5" x14ac:dyDescent="0.35">
      <c r="A1303" s="5" t="s">
        <v>917</v>
      </c>
      <c r="B1303" s="5">
        <v>10</v>
      </c>
      <c r="C1303" s="5">
        <v>18</v>
      </c>
      <c r="D1303" s="5">
        <v>700</v>
      </c>
      <c r="E1303" s="5">
        <v>0</v>
      </c>
    </row>
    <row r="1304" spans="1:5" x14ac:dyDescent="0.35">
      <c r="A1304" s="5" t="s">
        <v>917</v>
      </c>
      <c r="B1304" s="5">
        <v>18</v>
      </c>
      <c r="C1304" s="5">
        <v>30</v>
      </c>
      <c r="D1304" s="5">
        <v>840</v>
      </c>
      <c r="E1304" s="5">
        <v>0</v>
      </c>
    </row>
    <row r="1305" spans="1:5" x14ac:dyDescent="0.35">
      <c r="A1305" s="5" t="s">
        <v>917</v>
      </c>
      <c r="B1305" s="5">
        <v>30</v>
      </c>
      <c r="C1305" s="5">
        <v>50</v>
      </c>
      <c r="D1305" s="5">
        <v>1000</v>
      </c>
      <c r="E1305" s="5">
        <v>0</v>
      </c>
    </row>
    <row r="1306" spans="1:5" x14ac:dyDescent="0.35">
      <c r="A1306" s="5" t="s">
        <v>917</v>
      </c>
      <c r="B1306" s="5">
        <v>50</v>
      </c>
      <c r="C1306" s="5">
        <v>80</v>
      </c>
      <c r="D1306" s="5">
        <v>1200</v>
      </c>
      <c r="E1306" s="5">
        <v>0</v>
      </c>
    </row>
    <row r="1307" spans="1:5" x14ac:dyDescent="0.35">
      <c r="A1307" s="5" t="s">
        <v>917</v>
      </c>
      <c r="B1307" s="5">
        <v>80</v>
      </c>
      <c r="C1307" s="5">
        <v>120</v>
      </c>
      <c r="D1307" s="5">
        <v>1400</v>
      </c>
      <c r="E1307" s="5">
        <v>0</v>
      </c>
    </row>
    <row r="1308" spans="1:5" x14ac:dyDescent="0.35">
      <c r="A1308" s="5" t="s">
        <v>917</v>
      </c>
      <c r="B1308" s="5">
        <v>120</v>
      </c>
      <c r="C1308" s="5">
        <v>180</v>
      </c>
      <c r="D1308" s="5">
        <v>1600</v>
      </c>
      <c r="E1308" s="5">
        <v>0</v>
      </c>
    </row>
    <row r="1309" spans="1:5" x14ac:dyDescent="0.35">
      <c r="A1309" s="5" t="s">
        <v>917</v>
      </c>
      <c r="B1309" s="5">
        <v>180</v>
      </c>
      <c r="C1309" s="5">
        <v>250</v>
      </c>
      <c r="D1309" s="5">
        <v>1850</v>
      </c>
      <c r="E1309" s="5">
        <v>0</v>
      </c>
    </row>
    <row r="1310" spans="1:5" x14ac:dyDescent="0.35">
      <c r="A1310" s="5" t="s">
        <v>917</v>
      </c>
      <c r="B1310" s="5">
        <v>250</v>
      </c>
      <c r="C1310" s="5">
        <v>315</v>
      </c>
      <c r="D1310" s="5">
        <v>2100</v>
      </c>
      <c r="E1310" s="5">
        <v>0</v>
      </c>
    </row>
    <row r="1311" spans="1:5" x14ac:dyDescent="0.35">
      <c r="A1311" s="5" t="s">
        <v>917</v>
      </c>
      <c r="B1311" s="5">
        <v>315</v>
      </c>
      <c r="C1311" s="5">
        <v>400</v>
      </c>
      <c r="D1311" s="5">
        <v>2300</v>
      </c>
      <c r="E1311" s="5">
        <v>0</v>
      </c>
    </row>
    <row r="1312" spans="1:5" x14ac:dyDescent="0.35">
      <c r="A1312" s="5" t="s">
        <v>917</v>
      </c>
      <c r="B1312" s="5">
        <v>400</v>
      </c>
      <c r="C1312" s="5">
        <v>500</v>
      </c>
      <c r="D1312" s="5">
        <v>2500</v>
      </c>
      <c r="E1312" s="5">
        <v>0</v>
      </c>
    </row>
    <row r="1313" spans="1:5" x14ac:dyDescent="0.35">
      <c r="A1313" s="5" t="s">
        <v>917</v>
      </c>
      <c r="B1313" s="5">
        <v>500</v>
      </c>
      <c r="C1313" s="5">
        <v>630</v>
      </c>
      <c r="D1313" s="5">
        <v>2800</v>
      </c>
      <c r="E1313" s="5">
        <v>0</v>
      </c>
    </row>
    <row r="1314" spans="1:5" x14ac:dyDescent="0.35">
      <c r="A1314" s="5" t="s">
        <v>917</v>
      </c>
      <c r="B1314" s="5">
        <v>630</v>
      </c>
      <c r="C1314" s="5">
        <v>800</v>
      </c>
      <c r="D1314" s="5">
        <v>3200</v>
      </c>
      <c r="E1314" s="5">
        <v>0</v>
      </c>
    </row>
    <row r="1315" spans="1:5" x14ac:dyDescent="0.35">
      <c r="A1315" s="5" t="s">
        <v>917</v>
      </c>
      <c r="B1315" s="5">
        <v>800</v>
      </c>
      <c r="C1315" s="5">
        <v>1000</v>
      </c>
      <c r="D1315" s="5">
        <v>3600</v>
      </c>
      <c r="E1315" s="5">
        <v>0</v>
      </c>
    </row>
    <row r="1316" spans="1:5" x14ac:dyDescent="0.35">
      <c r="A1316" s="5" t="s">
        <v>917</v>
      </c>
      <c r="B1316" s="5">
        <v>1000</v>
      </c>
      <c r="C1316" s="5">
        <v>1250</v>
      </c>
      <c r="D1316" s="5">
        <v>4200</v>
      </c>
      <c r="E1316" s="5">
        <v>0</v>
      </c>
    </row>
    <row r="1317" spans="1:5" x14ac:dyDescent="0.35">
      <c r="A1317" s="5" t="s">
        <v>917</v>
      </c>
      <c r="B1317" s="5">
        <v>1250</v>
      </c>
      <c r="C1317" s="5">
        <v>1600</v>
      </c>
      <c r="D1317" s="5">
        <v>5000</v>
      </c>
      <c r="E1317" s="5">
        <v>0</v>
      </c>
    </row>
    <row r="1318" spans="1:5" x14ac:dyDescent="0.35">
      <c r="A1318" s="5" t="s">
        <v>917</v>
      </c>
      <c r="B1318" s="5">
        <v>1600</v>
      </c>
      <c r="C1318" s="5">
        <v>2000</v>
      </c>
      <c r="D1318" s="5">
        <v>6000</v>
      </c>
      <c r="E1318" s="5">
        <v>0</v>
      </c>
    </row>
    <row r="1319" spans="1:5" x14ac:dyDescent="0.35">
      <c r="A1319" s="5" t="s">
        <v>917</v>
      </c>
      <c r="B1319" s="5">
        <v>2000</v>
      </c>
      <c r="C1319" s="5">
        <v>2500</v>
      </c>
      <c r="D1319" s="5">
        <v>7000</v>
      </c>
      <c r="E1319" s="5">
        <v>0</v>
      </c>
    </row>
    <row r="1320" spans="1:5" x14ac:dyDescent="0.35">
      <c r="A1320" s="5" t="s">
        <v>917</v>
      </c>
      <c r="B1320" s="5">
        <v>2500</v>
      </c>
      <c r="C1320" s="5">
        <v>3150</v>
      </c>
      <c r="D1320" s="5">
        <v>8600</v>
      </c>
      <c r="E1320" s="5">
        <v>0</v>
      </c>
    </row>
    <row r="1321" spans="1:5" x14ac:dyDescent="0.35">
      <c r="A1321" s="5" t="s">
        <v>918</v>
      </c>
      <c r="B1321" s="5">
        <v>0</v>
      </c>
      <c r="C1321" s="5">
        <v>3</v>
      </c>
      <c r="D1321" s="5">
        <v>600</v>
      </c>
      <c r="E1321" s="5">
        <v>0</v>
      </c>
    </row>
    <row r="1322" spans="1:5" x14ac:dyDescent="0.35">
      <c r="A1322" s="5" t="s">
        <v>918</v>
      </c>
      <c r="B1322" s="5">
        <v>3</v>
      </c>
      <c r="C1322" s="5">
        <v>6</v>
      </c>
      <c r="D1322" s="5">
        <v>750</v>
      </c>
      <c r="E1322" s="5">
        <v>0</v>
      </c>
    </row>
    <row r="1323" spans="1:5" x14ac:dyDescent="0.35">
      <c r="A1323" s="5" t="s">
        <v>918</v>
      </c>
      <c r="B1323" s="5">
        <v>6</v>
      </c>
      <c r="C1323" s="5">
        <v>10</v>
      </c>
      <c r="D1323" s="5">
        <v>900</v>
      </c>
      <c r="E1323" s="5">
        <v>0</v>
      </c>
    </row>
    <row r="1324" spans="1:5" x14ac:dyDescent="0.35">
      <c r="A1324" s="5" t="s">
        <v>918</v>
      </c>
      <c r="B1324" s="5">
        <v>10</v>
      </c>
      <c r="C1324" s="5">
        <v>18</v>
      </c>
      <c r="D1324" s="5">
        <v>1100</v>
      </c>
      <c r="E1324" s="5">
        <v>0</v>
      </c>
    </row>
    <row r="1325" spans="1:5" x14ac:dyDescent="0.35">
      <c r="A1325" s="5" t="s">
        <v>918</v>
      </c>
      <c r="B1325" s="5">
        <v>18</v>
      </c>
      <c r="C1325" s="5">
        <v>30</v>
      </c>
      <c r="D1325" s="5">
        <v>1300</v>
      </c>
      <c r="E1325" s="5">
        <v>0</v>
      </c>
    </row>
    <row r="1326" spans="1:5" x14ac:dyDescent="0.35">
      <c r="A1326" s="5" t="s">
        <v>918</v>
      </c>
      <c r="B1326" s="5">
        <v>30</v>
      </c>
      <c r="C1326" s="5">
        <v>50</v>
      </c>
      <c r="D1326" s="5">
        <v>1600</v>
      </c>
      <c r="E1326" s="5">
        <v>0</v>
      </c>
    </row>
    <row r="1327" spans="1:5" x14ac:dyDescent="0.35">
      <c r="A1327" s="5" t="s">
        <v>918</v>
      </c>
      <c r="B1327" s="5">
        <v>50</v>
      </c>
      <c r="C1327" s="5">
        <v>80</v>
      </c>
      <c r="D1327" s="5">
        <v>1900</v>
      </c>
      <c r="E1327" s="5">
        <v>0</v>
      </c>
    </row>
    <row r="1328" spans="1:5" x14ac:dyDescent="0.35">
      <c r="A1328" s="5" t="s">
        <v>918</v>
      </c>
      <c r="B1328" s="5">
        <v>80</v>
      </c>
      <c r="C1328" s="5">
        <v>120</v>
      </c>
      <c r="D1328" s="5">
        <v>2200</v>
      </c>
      <c r="E1328" s="5">
        <v>0</v>
      </c>
    </row>
    <row r="1329" spans="1:5" x14ac:dyDescent="0.35">
      <c r="A1329" s="5" t="s">
        <v>918</v>
      </c>
      <c r="B1329" s="5">
        <v>120</v>
      </c>
      <c r="C1329" s="5">
        <v>180</v>
      </c>
      <c r="D1329" s="5">
        <v>2500</v>
      </c>
      <c r="E1329" s="5">
        <v>0</v>
      </c>
    </row>
    <row r="1330" spans="1:5" x14ac:dyDescent="0.35">
      <c r="A1330" s="5" t="s">
        <v>918</v>
      </c>
      <c r="B1330" s="5">
        <v>180</v>
      </c>
      <c r="C1330" s="5">
        <v>250</v>
      </c>
      <c r="D1330" s="5">
        <v>2900</v>
      </c>
      <c r="E1330" s="5">
        <v>0</v>
      </c>
    </row>
    <row r="1331" spans="1:5" x14ac:dyDescent="0.35">
      <c r="A1331" s="5" t="s">
        <v>918</v>
      </c>
      <c r="B1331" s="5">
        <v>250</v>
      </c>
      <c r="C1331" s="5">
        <v>315</v>
      </c>
      <c r="D1331" s="5">
        <v>3200</v>
      </c>
      <c r="E1331" s="5">
        <v>0</v>
      </c>
    </row>
    <row r="1332" spans="1:5" x14ac:dyDescent="0.35">
      <c r="A1332" s="5" t="s">
        <v>918</v>
      </c>
      <c r="B1332" s="5">
        <v>315</v>
      </c>
      <c r="C1332" s="5">
        <v>400</v>
      </c>
      <c r="D1332" s="5">
        <v>3600</v>
      </c>
      <c r="E1332" s="5">
        <v>0</v>
      </c>
    </row>
    <row r="1333" spans="1:5" x14ac:dyDescent="0.35">
      <c r="A1333" s="5" t="s">
        <v>918</v>
      </c>
      <c r="B1333" s="5">
        <v>400</v>
      </c>
      <c r="C1333" s="5">
        <v>500</v>
      </c>
      <c r="D1333" s="5">
        <v>4000</v>
      </c>
      <c r="E1333" s="5">
        <v>0</v>
      </c>
    </row>
    <row r="1334" spans="1:5" x14ac:dyDescent="0.35">
      <c r="A1334" s="5" t="s">
        <v>918</v>
      </c>
      <c r="B1334" s="5">
        <v>500</v>
      </c>
      <c r="C1334" s="5">
        <v>630</v>
      </c>
      <c r="D1334" s="5">
        <v>4400</v>
      </c>
      <c r="E1334" s="5">
        <v>0</v>
      </c>
    </row>
    <row r="1335" spans="1:5" x14ac:dyDescent="0.35">
      <c r="A1335" s="5" t="s">
        <v>918</v>
      </c>
      <c r="B1335" s="5">
        <v>630</v>
      </c>
      <c r="C1335" s="5">
        <v>800</v>
      </c>
      <c r="D1335" s="5">
        <v>5000</v>
      </c>
      <c r="E1335" s="5">
        <v>0</v>
      </c>
    </row>
    <row r="1336" spans="1:5" x14ac:dyDescent="0.35">
      <c r="A1336" s="5" t="s">
        <v>918</v>
      </c>
      <c r="B1336" s="5">
        <v>800</v>
      </c>
      <c r="C1336" s="5">
        <v>1000</v>
      </c>
      <c r="D1336" s="5">
        <v>5600</v>
      </c>
      <c r="E1336" s="5">
        <v>0</v>
      </c>
    </row>
    <row r="1337" spans="1:5" x14ac:dyDescent="0.35">
      <c r="A1337" s="5" t="s">
        <v>918</v>
      </c>
      <c r="B1337" s="5">
        <v>1000</v>
      </c>
      <c r="C1337" s="5">
        <v>1250</v>
      </c>
      <c r="D1337" s="5">
        <v>6600</v>
      </c>
      <c r="E1337" s="5">
        <v>0</v>
      </c>
    </row>
    <row r="1338" spans="1:5" x14ac:dyDescent="0.35">
      <c r="A1338" s="5" t="s">
        <v>918</v>
      </c>
      <c r="B1338" s="5">
        <v>1250</v>
      </c>
      <c r="C1338" s="5">
        <v>1600</v>
      </c>
      <c r="D1338" s="5">
        <v>7800</v>
      </c>
      <c r="E1338" s="5">
        <v>0</v>
      </c>
    </row>
    <row r="1339" spans="1:5" x14ac:dyDescent="0.35">
      <c r="A1339" s="5" t="s">
        <v>918</v>
      </c>
      <c r="B1339" s="5">
        <v>1600</v>
      </c>
      <c r="C1339" s="5">
        <v>2000</v>
      </c>
      <c r="D1339" s="5">
        <v>9200</v>
      </c>
      <c r="E1339" s="5">
        <v>0</v>
      </c>
    </row>
    <row r="1340" spans="1:5" x14ac:dyDescent="0.35">
      <c r="A1340" s="5" t="s">
        <v>918</v>
      </c>
      <c r="B1340" s="5">
        <v>2000</v>
      </c>
      <c r="C1340" s="5">
        <v>2500</v>
      </c>
      <c r="D1340" s="5">
        <v>11000</v>
      </c>
      <c r="E1340" s="5">
        <v>0</v>
      </c>
    </row>
    <row r="1341" spans="1:5" x14ac:dyDescent="0.35">
      <c r="A1341" s="5" t="s">
        <v>918</v>
      </c>
      <c r="B1341" s="5">
        <v>2500</v>
      </c>
      <c r="C1341" s="5">
        <v>3150</v>
      </c>
      <c r="D1341" s="5">
        <v>13500</v>
      </c>
      <c r="E1341" s="5">
        <v>0</v>
      </c>
    </row>
    <row r="1342" spans="1:5" x14ac:dyDescent="0.35">
      <c r="A1342" s="5" t="s">
        <v>919</v>
      </c>
      <c r="B1342" s="5">
        <v>0</v>
      </c>
      <c r="C1342" s="5">
        <v>3</v>
      </c>
      <c r="D1342" s="5">
        <v>1000</v>
      </c>
      <c r="E1342" s="5">
        <v>0</v>
      </c>
    </row>
    <row r="1343" spans="1:5" x14ac:dyDescent="0.35">
      <c r="A1343" s="5" t="s">
        <v>919</v>
      </c>
      <c r="B1343" s="5">
        <v>3</v>
      </c>
      <c r="C1343" s="5">
        <v>6</v>
      </c>
      <c r="D1343" s="5">
        <v>1200</v>
      </c>
      <c r="E1343" s="5">
        <v>0</v>
      </c>
    </row>
    <row r="1344" spans="1:5" x14ac:dyDescent="0.35">
      <c r="A1344" s="5" t="s">
        <v>919</v>
      </c>
      <c r="B1344" s="5">
        <v>6</v>
      </c>
      <c r="C1344" s="5">
        <v>10</v>
      </c>
      <c r="D1344" s="5">
        <v>1500</v>
      </c>
      <c r="E1344" s="5">
        <v>0</v>
      </c>
    </row>
    <row r="1345" spans="1:5" x14ac:dyDescent="0.35">
      <c r="A1345" s="5" t="s">
        <v>919</v>
      </c>
      <c r="B1345" s="5">
        <v>10</v>
      </c>
      <c r="C1345" s="5">
        <v>18</v>
      </c>
      <c r="D1345" s="5">
        <v>1800</v>
      </c>
      <c r="E1345" s="5">
        <v>0</v>
      </c>
    </row>
    <row r="1346" spans="1:5" x14ac:dyDescent="0.35">
      <c r="A1346" s="5" t="s">
        <v>919</v>
      </c>
      <c r="B1346" s="5">
        <v>18</v>
      </c>
      <c r="C1346" s="5">
        <v>30</v>
      </c>
      <c r="D1346" s="5">
        <v>2100</v>
      </c>
      <c r="E1346" s="5">
        <v>0</v>
      </c>
    </row>
    <row r="1347" spans="1:5" x14ac:dyDescent="0.35">
      <c r="A1347" s="5" t="s">
        <v>919</v>
      </c>
      <c r="B1347" s="5">
        <v>30</v>
      </c>
      <c r="C1347" s="5">
        <v>50</v>
      </c>
      <c r="D1347" s="5">
        <v>2500</v>
      </c>
      <c r="E1347" s="5">
        <v>0</v>
      </c>
    </row>
    <row r="1348" spans="1:5" x14ac:dyDescent="0.35">
      <c r="A1348" s="5" t="s">
        <v>919</v>
      </c>
      <c r="B1348" s="5">
        <v>50</v>
      </c>
      <c r="C1348" s="5">
        <v>80</v>
      </c>
      <c r="D1348" s="5">
        <v>3000</v>
      </c>
      <c r="E1348" s="5">
        <v>0</v>
      </c>
    </row>
    <row r="1349" spans="1:5" x14ac:dyDescent="0.35">
      <c r="A1349" s="5" t="s">
        <v>919</v>
      </c>
      <c r="B1349" s="5">
        <v>80</v>
      </c>
      <c r="C1349" s="5">
        <v>120</v>
      </c>
      <c r="D1349" s="5">
        <v>3500</v>
      </c>
      <c r="E1349" s="5">
        <v>0</v>
      </c>
    </row>
    <row r="1350" spans="1:5" x14ac:dyDescent="0.35">
      <c r="A1350" s="5" t="s">
        <v>919</v>
      </c>
      <c r="B1350" s="5">
        <v>120</v>
      </c>
      <c r="C1350" s="5">
        <v>180</v>
      </c>
      <c r="D1350" s="5">
        <v>4000</v>
      </c>
      <c r="E1350" s="5">
        <v>0</v>
      </c>
    </row>
    <row r="1351" spans="1:5" x14ac:dyDescent="0.35">
      <c r="A1351" s="5" t="s">
        <v>919</v>
      </c>
      <c r="B1351" s="5">
        <v>180</v>
      </c>
      <c r="C1351" s="5">
        <v>250</v>
      </c>
      <c r="D1351" s="5">
        <v>4600</v>
      </c>
      <c r="E1351" s="5">
        <v>0</v>
      </c>
    </row>
    <row r="1352" spans="1:5" x14ac:dyDescent="0.35">
      <c r="A1352" s="5" t="s">
        <v>919</v>
      </c>
      <c r="B1352" s="5">
        <v>250</v>
      </c>
      <c r="C1352" s="5">
        <v>315</v>
      </c>
      <c r="D1352" s="5">
        <v>5200</v>
      </c>
      <c r="E1352" s="5">
        <v>0</v>
      </c>
    </row>
    <row r="1353" spans="1:5" x14ac:dyDescent="0.35">
      <c r="A1353" s="5" t="s">
        <v>919</v>
      </c>
      <c r="B1353" s="5">
        <v>315</v>
      </c>
      <c r="C1353" s="5">
        <v>400</v>
      </c>
      <c r="D1353" s="5">
        <v>5700</v>
      </c>
      <c r="E1353" s="5">
        <v>0</v>
      </c>
    </row>
    <row r="1354" spans="1:5" x14ac:dyDescent="0.35">
      <c r="A1354" s="5" t="s">
        <v>919</v>
      </c>
      <c r="B1354" s="5">
        <v>400</v>
      </c>
      <c r="C1354" s="5">
        <v>500</v>
      </c>
      <c r="D1354" s="5">
        <v>6300</v>
      </c>
      <c r="E1354" s="5">
        <v>0</v>
      </c>
    </row>
    <row r="1355" spans="1:5" x14ac:dyDescent="0.35">
      <c r="A1355" s="5" t="s">
        <v>919</v>
      </c>
      <c r="B1355" s="5">
        <v>500</v>
      </c>
      <c r="C1355" s="5">
        <v>630</v>
      </c>
      <c r="D1355" s="5">
        <v>7000</v>
      </c>
      <c r="E1355" s="5">
        <v>0</v>
      </c>
    </row>
    <row r="1356" spans="1:5" x14ac:dyDescent="0.35">
      <c r="A1356" s="5" t="s">
        <v>919</v>
      </c>
      <c r="B1356" s="5">
        <v>630</v>
      </c>
      <c r="C1356" s="5">
        <v>800</v>
      </c>
      <c r="D1356" s="5">
        <v>8000</v>
      </c>
      <c r="E1356" s="5">
        <v>0</v>
      </c>
    </row>
    <row r="1357" spans="1:5" x14ac:dyDescent="0.35">
      <c r="A1357" s="5" t="s">
        <v>919</v>
      </c>
      <c r="B1357" s="5">
        <v>800</v>
      </c>
      <c r="C1357" s="5">
        <v>1000</v>
      </c>
      <c r="D1357" s="5">
        <v>9000</v>
      </c>
      <c r="E1357" s="5">
        <v>0</v>
      </c>
    </row>
    <row r="1358" spans="1:5" x14ac:dyDescent="0.35">
      <c r="A1358" s="5" t="s">
        <v>919</v>
      </c>
      <c r="B1358" s="5">
        <v>1000</v>
      </c>
      <c r="C1358" s="5">
        <v>1250</v>
      </c>
      <c r="D1358" s="5">
        <v>10500</v>
      </c>
      <c r="E1358" s="5">
        <v>0</v>
      </c>
    </row>
    <row r="1359" spans="1:5" x14ac:dyDescent="0.35">
      <c r="A1359" s="5" t="s">
        <v>919</v>
      </c>
      <c r="B1359" s="5">
        <v>1250</v>
      </c>
      <c r="C1359" s="5">
        <v>1600</v>
      </c>
      <c r="D1359" s="5">
        <v>12500</v>
      </c>
      <c r="E1359" s="5">
        <v>0</v>
      </c>
    </row>
    <row r="1360" spans="1:5" x14ac:dyDescent="0.35">
      <c r="A1360" s="5" t="s">
        <v>919</v>
      </c>
      <c r="B1360" s="5">
        <v>1600</v>
      </c>
      <c r="C1360" s="5">
        <v>2000</v>
      </c>
      <c r="D1360" s="5">
        <v>15000</v>
      </c>
      <c r="E1360" s="5">
        <v>0</v>
      </c>
    </row>
    <row r="1361" spans="1:5" x14ac:dyDescent="0.35">
      <c r="A1361" s="5" t="s">
        <v>919</v>
      </c>
      <c r="B1361" s="5">
        <v>2000</v>
      </c>
      <c r="C1361" s="5">
        <v>2500</v>
      </c>
      <c r="D1361" s="5">
        <v>17500</v>
      </c>
      <c r="E1361" s="5">
        <v>0</v>
      </c>
    </row>
    <row r="1362" spans="1:5" x14ac:dyDescent="0.35">
      <c r="A1362" s="5" t="s">
        <v>919</v>
      </c>
      <c r="B1362" s="5">
        <v>2500</v>
      </c>
      <c r="C1362" s="5">
        <v>3150</v>
      </c>
      <c r="D1362" s="5">
        <v>21000</v>
      </c>
      <c r="E1362" s="5">
        <v>0</v>
      </c>
    </row>
    <row r="1363" spans="1:5" x14ac:dyDescent="0.35">
      <c r="A1363" s="5" t="s">
        <v>920</v>
      </c>
      <c r="B1363" s="5">
        <v>0</v>
      </c>
      <c r="C1363" s="5">
        <v>3</v>
      </c>
      <c r="D1363" s="5">
        <v>1400</v>
      </c>
      <c r="E1363" s="5">
        <v>0</v>
      </c>
    </row>
    <row r="1364" spans="1:5" x14ac:dyDescent="0.35">
      <c r="A1364" s="5" t="s">
        <v>920</v>
      </c>
      <c r="B1364" s="5">
        <v>3</v>
      </c>
      <c r="C1364" s="5">
        <v>6</v>
      </c>
      <c r="D1364" s="5">
        <v>1800</v>
      </c>
      <c r="E1364" s="5">
        <v>0</v>
      </c>
    </row>
    <row r="1365" spans="1:5" x14ac:dyDescent="0.35">
      <c r="A1365" s="5" t="s">
        <v>920</v>
      </c>
      <c r="B1365" s="5">
        <v>6</v>
      </c>
      <c r="C1365" s="5">
        <v>10</v>
      </c>
      <c r="D1365" s="5">
        <v>2200</v>
      </c>
      <c r="E1365" s="5">
        <v>0</v>
      </c>
    </row>
    <row r="1366" spans="1:5" x14ac:dyDescent="0.35">
      <c r="A1366" s="5" t="s">
        <v>920</v>
      </c>
      <c r="B1366" s="5">
        <v>10</v>
      </c>
      <c r="C1366" s="5">
        <v>18</v>
      </c>
      <c r="D1366" s="5">
        <v>2700</v>
      </c>
      <c r="E1366" s="5">
        <v>0</v>
      </c>
    </row>
    <row r="1367" spans="1:5" x14ac:dyDescent="0.35">
      <c r="A1367" s="5" t="s">
        <v>920</v>
      </c>
      <c r="B1367" s="5">
        <v>18</v>
      </c>
      <c r="C1367" s="5">
        <v>30</v>
      </c>
      <c r="D1367" s="5">
        <v>3300</v>
      </c>
      <c r="E1367" s="5">
        <v>0</v>
      </c>
    </row>
    <row r="1368" spans="1:5" x14ac:dyDescent="0.35">
      <c r="A1368" s="5" t="s">
        <v>920</v>
      </c>
      <c r="B1368" s="5">
        <v>30</v>
      </c>
      <c r="C1368" s="5">
        <v>50</v>
      </c>
      <c r="D1368" s="5">
        <v>3900</v>
      </c>
      <c r="E1368" s="5">
        <v>0</v>
      </c>
    </row>
    <row r="1369" spans="1:5" x14ac:dyDescent="0.35">
      <c r="A1369" s="5" t="s">
        <v>920</v>
      </c>
      <c r="B1369" s="5">
        <v>50</v>
      </c>
      <c r="C1369" s="5">
        <v>80</v>
      </c>
      <c r="D1369" s="5">
        <v>4600</v>
      </c>
      <c r="E1369" s="5">
        <v>0</v>
      </c>
    </row>
    <row r="1370" spans="1:5" x14ac:dyDescent="0.35">
      <c r="A1370" s="5" t="s">
        <v>920</v>
      </c>
      <c r="B1370" s="5">
        <v>80</v>
      </c>
      <c r="C1370" s="5">
        <v>120</v>
      </c>
      <c r="D1370" s="5">
        <v>5400</v>
      </c>
      <c r="E1370" s="5">
        <v>0</v>
      </c>
    </row>
    <row r="1371" spans="1:5" x14ac:dyDescent="0.35">
      <c r="A1371" s="5" t="s">
        <v>920</v>
      </c>
      <c r="B1371" s="5">
        <v>120</v>
      </c>
      <c r="C1371" s="5">
        <v>180</v>
      </c>
      <c r="D1371" s="5">
        <v>6300</v>
      </c>
      <c r="E1371" s="5">
        <v>0</v>
      </c>
    </row>
    <row r="1372" spans="1:5" x14ac:dyDescent="0.35">
      <c r="A1372" s="5" t="s">
        <v>920</v>
      </c>
      <c r="B1372" s="5">
        <v>180</v>
      </c>
      <c r="C1372" s="5">
        <v>250</v>
      </c>
      <c r="D1372" s="5">
        <v>7200</v>
      </c>
      <c r="E1372" s="5">
        <v>0</v>
      </c>
    </row>
    <row r="1373" spans="1:5" x14ac:dyDescent="0.35">
      <c r="A1373" s="5" t="s">
        <v>920</v>
      </c>
      <c r="B1373" s="5">
        <v>250</v>
      </c>
      <c r="C1373" s="5">
        <v>315</v>
      </c>
      <c r="D1373" s="5">
        <v>8100</v>
      </c>
      <c r="E1373" s="5">
        <v>0</v>
      </c>
    </row>
    <row r="1374" spans="1:5" x14ac:dyDescent="0.35">
      <c r="A1374" s="5" t="s">
        <v>920</v>
      </c>
      <c r="B1374" s="5">
        <v>315</v>
      </c>
      <c r="C1374" s="5">
        <v>400</v>
      </c>
      <c r="D1374" s="5">
        <v>8900</v>
      </c>
      <c r="E1374" s="5">
        <v>0</v>
      </c>
    </row>
    <row r="1375" spans="1:5" x14ac:dyDescent="0.35">
      <c r="A1375" s="5" t="s">
        <v>920</v>
      </c>
      <c r="B1375" s="5">
        <v>400</v>
      </c>
      <c r="C1375" s="5">
        <v>500</v>
      </c>
      <c r="D1375" s="5">
        <v>9700</v>
      </c>
      <c r="E1375" s="5">
        <v>0</v>
      </c>
    </row>
    <row r="1376" spans="1:5" x14ac:dyDescent="0.35">
      <c r="A1376" s="5" t="s">
        <v>920</v>
      </c>
      <c r="B1376" s="5">
        <v>500</v>
      </c>
      <c r="C1376" s="5">
        <v>630</v>
      </c>
      <c r="D1376" s="5">
        <v>11000</v>
      </c>
      <c r="E1376" s="5">
        <v>0</v>
      </c>
    </row>
    <row r="1377" spans="1:5" x14ac:dyDescent="0.35">
      <c r="A1377" s="5" t="s">
        <v>920</v>
      </c>
      <c r="B1377" s="5">
        <v>630</v>
      </c>
      <c r="C1377" s="5">
        <v>800</v>
      </c>
      <c r="D1377" s="5">
        <v>12500</v>
      </c>
      <c r="E1377" s="5">
        <v>0</v>
      </c>
    </row>
    <row r="1378" spans="1:5" x14ac:dyDescent="0.35">
      <c r="A1378" s="5" t="s">
        <v>920</v>
      </c>
      <c r="B1378" s="5">
        <v>800</v>
      </c>
      <c r="C1378" s="5">
        <v>1000</v>
      </c>
      <c r="D1378" s="5">
        <v>14000</v>
      </c>
      <c r="E1378" s="5">
        <v>0</v>
      </c>
    </row>
    <row r="1379" spans="1:5" x14ac:dyDescent="0.35">
      <c r="A1379" s="5" t="s">
        <v>920</v>
      </c>
      <c r="B1379" s="5">
        <v>1000</v>
      </c>
      <c r="C1379" s="5">
        <v>1250</v>
      </c>
      <c r="D1379" s="5">
        <v>16500</v>
      </c>
      <c r="E1379" s="5">
        <v>0</v>
      </c>
    </row>
    <row r="1380" spans="1:5" x14ac:dyDescent="0.35">
      <c r="A1380" s="5" t="s">
        <v>920</v>
      </c>
      <c r="B1380" s="5">
        <v>1250</v>
      </c>
      <c r="C1380" s="5">
        <v>1600</v>
      </c>
      <c r="D1380" s="5">
        <v>19500</v>
      </c>
      <c r="E1380" s="5">
        <v>0</v>
      </c>
    </row>
    <row r="1381" spans="1:5" x14ac:dyDescent="0.35">
      <c r="A1381" s="5" t="s">
        <v>920</v>
      </c>
      <c r="B1381" s="5">
        <v>1600</v>
      </c>
      <c r="C1381" s="5">
        <v>2000</v>
      </c>
      <c r="D1381" s="5">
        <v>23000</v>
      </c>
      <c r="E1381" s="5">
        <v>0</v>
      </c>
    </row>
    <row r="1382" spans="1:5" x14ac:dyDescent="0.35">
      <c r="A1382" s="5" t="s">
        <v>920</v>
      </c>
      <c r="B1382" s="5">
        <v>2000</v>
      </c>
      <c r="C1382" s="5">
        <v>2500</v>
      </c>
      <c r="D1382" s="5">
        <v>28000</v>
      </c>
      <c r="E1382" s="5">
        <v>0</v>
      </c>
    </row>
    <row r="1383" spans="1:5" x14ac:dyDescent="0.35">
      <c r="A1383" s="5" t="s">
        <v>920</v>
      </c>
      <c r="B1383" s="5">
        <v>2500</v>
      </c>
      <c r="C1383" s="5">
        <v>3150</v>
      </c>
      <c r="D1383" s="5">
        <v>33000</v>
      </c>
      <c r="E1383" s="5">
        <v>0</v>
      </c>
    </row>
    <row r="1384" spans="1:5" x14ac:dyDescent="0.35">
      <c r="A1384" s="5" t="s">
        <v>921</v>
      </c>
      <c r="B1384" s="5">
        <v>0</v>
      </c>
      <c r="C1384" s="5">
        <v>3</v>
      </c>
      <c r="D1384" s="5">
        <v>2</v>
      </c>
      <c r="E1384" s="5">
        <v>-4</v>
      </c>
    </row>
    <row r="1385" spans="1:5" x14ac:dyDescent="0.35">
      <c r="A1385" s="5" t="s">
        <v>921</v>
      </c>
      <c r="B1385" s="5">
        <v>3</v>
      </c>
      <c r="C1385" s="5">
        <v>6</v>
      </c>
      <c r="D1385" s="5">
        <v>5</v>
      </c>
      <c r="E1385" s="5">
        <v>-3</v>
      </c>
    </row>
    <row r="1386" spans="1:5" x14ac:dyDescent="0.35">
      <c r="A1386" s="5" t="s">
        <v>921</v>
      </c>
      <c r="B1386" s="5">
        <v>6</v>
      </c>
      <c r="C1386" s="5">
        <v>10</v>
      </c>
      <c r="D1386" s="5">
        <v>5</v>
      </c>
      <c r="E1386" s="5">
        <v>-4</v>
      </c>
    </row>
    <row r="1387" spans="1:5" x14ac:dyDescent="0.35">
      <c r="A1387" s="5" t="s">
        <v>921</v>
      </c>
      <c r="B1387" s="5">
        <v>10</v>
      </c>
      <c r="C1387" s="5">
        <v>18</v>
      </c>
      <c r="D1387" s="5">
        <v>6</v>
      </c>
      <c r="E1387" s="5">
        <v>-5</v>
      </c>
    </row>
    <row r="1388" spans="1:5" x14ac:dyDescent="0.35">
      <c r="A1388" s="5" t="s">
        <v>921</v>
      </c>
      <c r="B1388" s="5">
        <v>18</v>
      </c>
      <c r="C1388" s="5">
        <v>30</v>
      </c>
      <c r="D1388" s="5">
        <v>8</v>
      </c>
      <c r="E1388" s="5">
        <v>-5</v>
      </c>
    </row>
    <row r="1389" spans="1:5" x14ac:dyDescent="0.35">
      <c r="A1389" s="5" t="s">
        <v>921</v>
      </c>
      <c r="B1389" s="5">
        <v>30</v>
      </c>
      <c r="C1389" s="5">
        <v>50</v>
      </c>
      <c r="D1389" s="5">
        <v>10</v>
      </c>
      <c r="E1389" s="5">
        <v>-6</v>
      </c>
    </row>
    <row r="1390" spans="1:5" x14ac:dyDescent="0.35">
      <c r="A1390" s="5" t="s">
        <v>921</v>
      </c>
      <c r="B1390" s="5">
        <v>50</v>
      </c>
      <c r="C1390" s="5">
        <v>80</v>
      </c>
      <c r="D1390" s="5">
        <v>13</v>
      </c>
      <c r="E1390" s="5">
        <v>-6</v>
      </c>
    </row>
    <row r="1391" spans="1:5" x14ac:dyDescent="0.35">
      <c r="A1391" s="5" t="s">
        <v>921</v>
      </c>
      <c r="B1391" s="5">
        <v>80</v>
      </c>
      <c r="C1391" s="5">
        <v>120</v>
      </c>
      <c r="D1391" s="5">
        <v>16</v>
      </c>
      <c r="E1391" s="5">
        <v>-6</v>
      </c>
    </row>
    <row r="1392" spans="1:5" x14ac:dyDescent="0.35">
      <c r="A1392" s="5" t="s">
        <v>921</v>
      </c>
      <c r="B1392" s="5">
        <v>120</v>
      </c>
      <c r="C1392" s="5">
        <v>180</v>
      </c>
      <c r="D1392" s="5">
        <v>18</v>
      </c>
      <c r="E1392" s="5">
        <v>-7</v>
      </c>
    </row>
    <row r="1393" spans="1:5" x14ac:dyDescent="0.35">
      <c r="A1393" s="5" t="s">
        <v>921</v>
      </c>
      <c r="B1393" s="5">
        <v>180</v>
      </c>
      <c r="C1393" s="5">
        <v>250</v>
      </c>
      <c r="D1393" s="5">
        <v>22</v>
      </c>
      <c r="E1393" s="5">
        <v>-7</v>
      </c>
    </row>
    <row r="1394" spans="1:5" x14ac:dyDescent="0.35">
      <c r="A1394" s="5" t="s">
        <v>921</v>
      </c>
      <c r="B1394" s="5">
        <v>250</v>
      </c>
      <c r="C1394" s="5">
        <v>315</v>
      </c>
      <c r="D1394" s="5">
        <v>25</v>
      </c>
      <c r="E1394" s="5">
        <v>-7</v>
      </c>
    </row>
    <row r="1395" spans="1:5" x14ac:dyDescent="0.35">
      <c r="A1395" s="5" t="s">
        <v>921</v>
      </c>
      <c r="B1395" s="5">
        <v>315</v>
      </c>
      <c r="C1395" s="5">
        <v>400</v>
      </c>
      <c r="D1395" s="5">
        <v>29</v>
      </c>
      <c r="E1395" s="5">
        <v>-7</v>
      </c>
    </row>
    <row r="1396" spans="1:5" x14ac:dyDescent="0.35">
      <c r="A1396" s="5" t="s">
        <v>921</v>
      </c>
      <c r="B1396" s="5">
        <v>400</v>
      </c>
      <c r="C1396" s="5">
        <v>500</v>
      </c>
      <c r="D1396" s="5">
        <v>33</v>
      </c>
      <c r="E1396" s="5">
        <v>-7</v>
      </c>
    </row>
    <row r="1397" spans="1:5" x14ac:dyDescent="0.35">
      <c r="A1397" s="5" t="s">
        <v>142</v>
      </c>
      <c r="B1397" s="5">
        <v>0</v>
      </c>
      <c r="C1397" s="5">
        <v>3</v>
      </c>
      <c r="D1397" s="5">
        <v>4</v>
      </c>
      <c r="E1397" s="5">
        <v>-6</v>
      </c>
    </row>
    <row r="1398" spans="1:5" x14ac:dyDescent="0.35">
      <c r="A1398" s="5" t="s">
        <v>142</v>
      </c>
      <c r="B1398" s="5">
        <v>3</v>
      </c>
      <c r="C1398" s="5">
        <v>6</v>
      </c>
      <c r="D1398" s="5">
        <v>6</v>
      </c>
      <c r="E1398" s="5">
        <v>-6</v>
      </c>
    </row>
    <row r="1399" spans="1:5" x14ac:dyDescent="0.35">
      <c r="A1399" s="5" t="s">
        <v>142</v>
      </c>
      <c r="B1399" s="5">
        <v>6</v>
      </c>
      <c r="C1399" s="5">
        <v>10</v>
      </c>
      <c r="D1399" s="5">
        <v>8</v>
      </c>
      <c r="E1399" s="5">
        <v>-7</v>
      </c>
    </row>
    <row r="1400" spans="1:5" x14ac:dyDescent="0.35">
      <c r="A1400" s="5" t="s">
        <v>142</v>
      </c>
      <c r="B1400" s="5">
        <v>10</v>
      </c>
      <c r="C1400" s="5">
        <v>18</v>
      </c>
      <c r="D1400" s="5">
        <v>10</v>
      </c>
      <c r="E1400" s="5">
        <v>-8</v>
      </c>
    </row>
    <row r="1401" spans="1:5" x14ac:dyDescent="0.35">
      <c r="A1401" s="5" t="s">
        <v>142</v>
      </c>
      <c r="B1401" s="5">
        <v>18</v>
      </c>
      <c r="C1401" s="5">
        <v>30</v>
      </c>
      <c r="D1401" s="5">
        <v>12</v>
      </c>
      <c r="E1401" s="5">
        <v>-9</v>
      </c>
    </row>
    <row r="1402" spans="1:5" x14ac:dyDescent="0.35">
      <c r="A1402" s="5" t="s">
        <v>142</v>
      </c>
      <c r="B1402" s="5">
        <v>30</v>
      </c>
      <c r="C1402" s="5">
        <v>50</v>
      </c>
      <c r="D1402" s="5">
        <v>14</v>
      </c>
      <c r="E1402" s="5">
        <v>-11</v>
      </c>
    </row>
    <row r="1403" spans="1:5" x14ac:dyDescent="0.35">
      <c r="A1403" s="5" t="s">
        <v>142</v>
      </c>
      <c r="B1403" s="5">
        <v>50</v>
      </c>
      <c r="C1403" s="5">
        <v>80</v>
      </c>
      <c r="D1403" s="5">
        <v>18</v>
      </c>
      <c r="E1403" s="5">
        <v>-12</v>
      </c>
    </row>
    <row r="1404" spans="1:5" x14ac:dyDescent="0.35">
      <c r="A1404" s="5" t="s">
        <v>142</v>
      </c>
      <c r="B1404" s="5">
        <v>80</v>
      </c>
      <c r="C1404" s="5">
        <v>120</v>
      </c>
      <c r="D1404" s="5">
        <v>22</v>
      </c>
      <c r="E1404" s="5">
        <v>-13</v>
      </c>
    </row>
    <row r="1405" spans="1:5" x14ac:dyDescent="0.35">
      <c r="A1405" s="5" t="s">
        <v>142</v>
      </c>
      <c r="B1405" s="5">
        <v>120</v>
      </c>
      <c r="C1405" s="5">
        <v>180</v>
      </c>
      <c r="D1405" s="5">
        <v>26</v>
      </c>
      <c r="E1405" s="5">
        <v>-14</v>
      </c>
    </row>
    <row r="1406" spans="1:5" x14ac:dyDescent="0.35">
      <c r="A1406" s="5" t="s">
        <v>142</v>
      </c>
      <c r="B1406" s="5">
        <v>180</v>
      </c>
      <c r="C1406" s="5">
        <v>250</v>
      </c>
      <c r="D1406" s="5">
        <v>30</v>
      </c>
      <c r="E1406" s="5">
        <v>-16</v>
      </c>
    </row>
    <row r="1407" spans="1:5" x14ac:dyDescent="0.35">
      <c r="A1407" s="5" t="s">
        <v>142</v>
      </c>
      <c r="B1407" s="5">
        <v>250</v>
      </c>
      <c r="C1407" s="5">
        <v>315</v>
      </c>
      <c r="D1407" s="5">
        <v>36</v>
      </c>
      <c r="E1407" s="5">
        <v>-16</v>
      </c>
    </row>
    <row r="1408" spans="1:5" x14ac:dyDescent="0.35">
      <c r="A1408" s="5" t="s">
        <v>142</v>
      </c>
      <c r="B1408" s="5">
        <v>315</v>
      </c>
      <c r="C1408" s="5">
        <v>400</v>
      </c>
      <c r="D1408" s="5">
        <v>39</v>
      </c>
      <c r="E1408" s="5">
        <v>-18</v>
      </c>
    </row>
    <row r="1409" spans="1:5" x14ac:dyDescent="0.35">
      <c r="A1409" s="5" t="s">
        <v>142</v>
      </c>
      <c r="B1409" s="5">
        <v>400</v>
      </c>
      <c r="C1409" s="5">
        <v>500</v>
      </c>
      <c r="D1409" s="5">
        <v>43</v>
      </c>
      <c r="E1409" s="5">
        <v>-20</v>
      </c>
    </row>
    <row r="1410" spans="1:5" x14ac:dyDescent="0.35">
      <c r="A1410" s="5" t="s">
        <v>922</v>
      </c>
      <c r="B1410" s="5">
        <v>0</v>
      </c>
      <c r="C1410" s="5">
        <v>3</v>
      </c>
      <c r="D1410" s="5">
        <v>6</v>
      </c>
      <c r="E1410" s="5">
        <v>-8</v>
      </c>
    </row>
    <row r="1411" spans="1:5" x14ac:dyDescent="0.35">
      <c r="A1411" s="5" t="s">
        <v>922</v>
      </c>
      <c r="B1411" s="5">
        <v>3</v>
      </c>
      <c r="C1411" s="5">
        <v>6</v>
      </c>
      <c r="D1411" s="5">
        <v>10</v>
      </c>
      <c r="E1411" s="5">
        <v>-8</v>
      </c>
    </row>
    <row r="1412" spans="1:5" x14ac:dyDescent="0.35">
      <c r="A1412" s="5" t="s">
        <v>922</v>
      </c>
      <c r="B1412" s="5">
        <v>6</v>
      </c>
      <c r="C1412" s="5">
        <v>10</v>
      </c>
      <c r="D1412" s="5">
        <v>12</v>
      </c>
      <c r="E1412" s="5">
        <v>-10</v>
      </c>
    </row>
    <row r="1413" spans="1:5" x14ac:dyDescent="0.35">
      <c r="A1413" s="5" t="s">
        <v>922</v>
      </c>
      <c r="B1413" s="5">
        <v>10</v>
      </c>
      <c r="C1413" s="5">
        <v>18</v>
      </c>
      <c r="D1413" s="5">
        <v>15</v>
      </c>
      <c r="E1413" s="5">
        <v>-12</v>
      </c>
    </row>
    <row r="1414" spans="1:5" x14ac:dyDescent="0.35">
      <c r="A1414" s="5" t="s">
        <v>922</v>
      </c>
      <c r="B1414" s="5">
        <v>18</v>
      </c>
      <c r="C1414" s="5">
        <v>30</v>
      </c>
      <c r="D1414" s="5">
        <v>20</v>
      </c>
      <c r="E1414" s="5">
        <v>-13</v>
      </c>
    </row>
    <row r="1415" spans="1:5" x14ac:dyDescent="0.35">
      <c r="A1415" s="5" t="s">
        <v>922</v>
      </c>
      <c r="B1415" s="5">
        <v>30</v>
      </c>
      <c r="C1415" s="5">
        <v>50</v>
      </c>
      <c r="D1415" s="5">
        <v>24</v>
      </c>
      <c r="E1415" s="5">
        <v>-15</v>
      </c>
    </row>
    <row r="1416" spans="1:5" x14ac:dyDescent="0.35">
      <c r="A1416" s="5" t="s">
        <v>922</v>
      </c>
      <c r="B1416" s="5">
        <v>50</v>
      </c>
      <c r="C1416" s="5">
        <v>80</v>
      </c>
      <c r="D1416" s="5">
        <v>28</v>
      </c>
      <c r="E1416" s="5">
        <v>-18</v>
      </c>
    </row>
    <row r="1417" spans="1:5" x14ac:dyDescent="0.35">
      <c r="A1417" s="5" t="s">
        <v>922</v>
      </c>
      <c r="B1417" s="5">
        <v>80</v>
      </c>
      <c r="C1417" s="5">
        <v>120</v>
      </c>
      <c r="D1417" s="5">
        <v>34</v>
      </c>
      <c r="E1417" s="5">
        <v>-20</v>
      </c>
    </row>
    <row r="1418" spans="1:5" x14ac:dyDescent="0.35">
      <c r="A1418" s="5" t="s">
        <v>922</v>
      </c>
      <c r="B1418" s="5">
        <v>120</v>
      </c>
      <c r="C1418" s="5">
        <v>180</v>
      </c>
      <c r="D1418" s="5">
        <v>41</v>
      </c>
      <c r="E1418" s="5">
        <v>-22</v>
      </c>
    </row>
    <row r="1419" spans="1:5" x14ac:dyDescent="0.35">
      <c r="A1419" s="5" t="s">
        <v>922</v>
      </c>
      <c r="B1419" s="5">
        <v>180</v>
      </c>
      <c r="C1419" s="5">
        <v>250</v>
      </c>
      <c r="D1419" s="5">
        <v>47</v>
      </c>
      <c r="E1419" s="5">
        <v>-25</v>
      </c>
    </row>
    <row r="1420" spans="1:5" x14ac:dyDescent="0.35">
      <c r="A1420" s="5" t="s">
        <v>922</v>
      </c>
      <c r="B1420" s="5">
        <v>250</v>
      </c>
      <c r="C1420" s="5">
        <v>315</v>
      </c>
      <c r="D1420" s="5">
        <v>55</v>
      </c>
      <c r="E1420" s="5">
        <v>-26</v>
      </c>
    </row>
    <row r="1421" spans="1:5" x14ac:dyDescent="0.35">
      <c r="A1421" s="5" t="s">
        <v>922</v>
      </c>
      <c r="B1421" s="5">
        <v>315</v>
      </c>
      <c r="C1421" s="5">
        <v>400</v>
      </c>
      <c r="D1421" s="5">
        <v>60</v>
      </c>
      <c r="E1421" s="5">
        <v>-29</v>
      </c>
    </row>
    <row r="1422" spans="1:5" x14ac:dyDescent="0.35">
      <c r="A1422" s="5" t="s">
        <v>922</v>
      </c>
      <c r="B1422" s="5">
        <v>400</v>
      </c>
      <c r="C1422" s="5">
        <v>500</v>
      </c>
      <c r="D1422" s="5">
        <v>66</v>
      </c>
      <c r="E1422" s="5">
        <v>-31</v>
      </c>
    </row>
    <row r="1423" spans="1:5" x14ac:dyDescent="0.35">
      <c r="A1423" s="5" t="s">
        <v>923</v>
      </c>
      <c r="B1423" s="5">
        <v>0</v>
      </c>
      <c r="C1423" s="5">
        <v>3</v>
      </c>
      <c r="D1423" s="5">
        <v>0.4</v>
      </c>
      <c r="E1423" s="5">
        <v>-0.4</v>
      </c>
    </row>
    <row r="1424" spans="1:5" x14ac:dyDescent="0.35">
      <c r="A1424" s="5" t="s">
        <v>923</v>
      </c>
      <c r="B1424" s="5">
        <v>3</v>
      </c>
      <c r="C1424" s="5">
        <v>6</v>
      </c>
      <c r="D1424" s="5">
        <v>0.5</v>
      </c>
      <c r="E1424" s="5">
        <v>-0.5</v>
      </c>
    </row>
    <row r="1425" spans="1:5" x14ac:dyDescent="0.35">
      <c r="A1425" s="5" t="s">
        <v>923</v>
      </c>
      <c r="B1425" s="5">
        <v>6</v>
      </c>
      <c r="C1425" s="5">
        <v>10</v>
      </c>
      <c r="D1425" s="5">
        <v>0.5</v>
      </c>
      <c r="E1425" s="5">
        <v>-0.5</v>
      </c>
    </row>
    <row r="1426" spans="1:5" x14ac:dyDescent="0.35">
      <c r="A1426" s="5" t="s">
        <v>923</v>
      </c>
      <c r="B1426" s="5">
        <v>10</v>
      </c>
      <c r="C1426" s="5">
        <v>18</v>
      </c>
      <c r="D1426" s="5">
        <v>0.6</v>
      </c>
      <c r="E1426" s="5">
        <v>-0.6</v>
      </c>
    </row>
    <row r="1427" spans="1:5" x14ac:dyDescent="0.35">
      <c r="A1427" s="5" t="s">
        <v>923</v>
      </c>
      <c r="B1427" s="5">
        <v>18</v>
      </c>
      <c r="C1427" s="5">
        <v>30</v>
      </c>
      <c r="D1427" s="5">
        <v>0.75</v>
      </c>
      <c r="E1427" s="5">
        <v>-0.75</v>
      </c>
    </row>
    <row r="1428" spans="1:5" x14ac:dyDescent="0.35">
      <c r="A1428" s="5" t="s">
        <v>923</v>
      </c>
      <c r="B1428" s="5">
        <v>30</v>
      </c>
      <c r="C1428" s="5">
        <v>50</v>
      </c>
      <c r="D1428" s="5">
        <v>0.75</v>
      </c>
      <c r="E1428" s="5">
        <v>-0.75</v>
      </c>
    </row>
    <row r="1429" spans="1:5" x14ac:dyDescent="0.35">
      <c r="A1429" s="5" t="s">
        <v>923</v>
      </c>
      <c r="B1429" s="5">
        <v>50</v>
      </c>
      <c r="C1429" s="5">
        <v>80</v>
      </c>
      <c r="D1429" s="5">
        <v>1</v>
      </c>
      <c r="E1429" s="5">
        <v>-1</v>
      </c>
    </row>
    <row r="1430" spans="1:5" x14ac:dyDescent="0.35">
      <c r="A1430" s="5" t="s">
        <v>923</v>
      </c>
      <c r="B1430" s="5">
        <v>80</v>
      </c>
      <c r="C1430" s="5">
        <v>120</v>
      </c>
      <c r="D1430" s="5">
        <v>1.25</v>
      </c>
      <c r="E1430" s="5">
        <v>-1.25</v>
      </c>
    </row>
    <row r="1431" spans="1:5" x14ac:dyDescent="0.35">
      <c r="A1431" s="5" t="s">
        <v>923</v>
      </c>
      <c r="B1431" s="5">
        <v>120</v>
      </c>
      <c r="C1431" s="5">
        <v>180</v>
      </c>
      <c r="D1431" s="5">
        <v>1.75</v>
      </c>
      <c r="E1431" s="5">
        <v>-1.75</v>
      </c>
    </row>
    <row r="1432" spans="1:5" x14ac:dyDescent="0.35">
      <c r="A1432" s="5" t="s">
        <v>923</v>
      </c>
      <c r="B1432" s="5">
        <v>180</v>
      </c>
      <c r="C1432" s="5">
        <v>250</v>
      </c>
      <c r="D1432" s="5">
        <v>2.25</v>
      </c>
      <c r="E1432" s="5">
        <v>-2.25</v>
      </c>
    </row>
    <row r="1433" spans="1:5" x14ac:dyDescent="0.35">
      <c r="A1433" s="5" t="s">
        <v>923</v>
      </c>
      <c r="B1433" s="5">
        <v>250</v>
      </c>
      <c r="C1433" s="5">
        <v>315</v>
      </c>
      <c r="D1433" s="5">
        <v>3</v>
      </c>
      <c r="E1433" s="5">
        <v>-3</v>
      </c>
    </row>
    <row r="1434" spans="1:5" x14ac:dyDescent="0.35">
      <c r="A1434" s="5" t="s">
        <v>923</v>
      </c>
      <c r="B1434" s="5">
        <v>315</v>
      </c>
      <c r="C1434" s="5">
        <v>400</v>
      </c>
      <c r="D1434" s="5">
        <v>3.5</v>
      </c>
      <c r="E1434" s="5">
        <v>-3.5</v>
      </c>
    </row>
    <row r="1435" spans="1:5" x14ac:dyDescent="0.35">
      <c r="A1435" s="5" t="s">
        <v>923</v>
      </c>
      <c r="B1435" s="5">
        <v>400</v>
      </c>
      <c r="C1435" s="5">
        <v>500</v>
      </c>
      <c r="D1435" s="5">
        <v>4</v>
      </c>
      <c r="E1435" s="5">
        <v>-4</v>
      </c>
    </row>
    <row r="1436" spans="1:5" x14ac:dyDescent="0.35">
      <c r="A1436" s="5" t="s">
        <v>923</v>
      </c>
      <c r="B1436" s="5">
        <v>500</v>
      </c>
      <c r="C1436" s="5">
        <v>630</v>
      </c>
      <c r="D1436" s="5">
        <v>4.5</v>
      </c>
      <c r="E1436" s="5">
        <v>-4.5</v>
      </c>
    </row>
    <row r="1437" spans="1:5" x14ac:dyDescent="0.35">
      <c r="A1437" s="5" t="s">
        <v>923</v>
      </c>
      <c r="B1437" s="5">
        <v>630</v>
      </c>
      <c r="C1437" s="5">
        <v>800</v>
      </c>
      <c r="D1437" s="5">
        <v>5</v>
      </c>
      <c r="E1437" s="5">
        <v>-5</v>
      </c>
    </row>
    <row r="1438" spans="1:5" x14ac:dyDescent="0.35">
      <c r="A1438" s="5" t="s">
        <v>923</v>
      </c>
      <c r="B1438" s="5">
        <v>800</v>
      </c>
      <c r="C1438" s="5">
        <v>1000</v>
      </c>
      <c r="D1438" s="5">
        <v>5.5</v>
      </c>
      <c r="E1438" s="5">
        <v>-5.5</v>
      </c>
    </row>
    <row r="1439" spans="1:5" x14ac:dyDescent="0.35">
      <c r="A1439" s="5" t="s">
        <v>923</v>
      </c>
      <c r="B1439" s="5">
        <v>1000</v>
      </c>
      <c r="C1439" s="5">
        <v>1250</v>
      </c>
      <c r="D1439" s="5">
        <v>6.5</v>
      </c>
      <c r="E1439" s="5">
        <v>-6.5</v>
      </c>
    </row>
    <row r="1440" spans="1:5" x14ac:dyDescent="0.35">
      <c r="A1440" s="5" t="s">
        <v>923</v>
      </c>
      <c r="B1440" s="5">
        <v>1250</v>
      </c>
      <c r="C1440" s="5">
        <v>1600</v>
      </c>
      <c r="D1440" s="5">
        <v>7.5</v>
      </c>
      <c r="E1440" s="5">
        <v>-7.5</v>
      </c>
    </row>
    <row r="1441" spans="1:5" x14ac:dyDescent="0.35">
      <c r="A1441" s="5" t="s">
        <v>923</v>
      </c>
      <c r="B1441" s="5">
        <v>1600</v>
      </c>
      <c r="C1441" s="5">
        <v>2000</v>
      </c>
      <c r="D1441" s="5">
        <v>9</v>
      </c>
      <c r="E1441" s="5">
        <v>-9</v>
      </c>
    </row>
    <row r="1442" spans="1:5" x14ac:dyDescent="0.35">
      <c r="A1442" s="5" t="s">
        <v>923</v>
      </c>
      <c r="B1442" s="5">
        <v>2000</v>
      </c>
      <c r="C1442" s="5">
        <v>2500</v>
      </c>
      <c r="D1442" s="5">
        <v>11</v>
      </c>
      <c r="E1442" s="5">
        <v>-11</v>
      </c>
    </row>
    <row r="1443" spans="1:5" x14ac:dyDescent="0.35">
      <c r="A1443" s="5" t="s">
        <v>923</v>
      </c>
      <c r="B1443" s="5">
        <v>2500</v>
      </c>
      <c r="C1443" s="5">
        <v>3150</v>
      </c>
      <c r="D1443" s="5">
        <v>13</v>
      </c>
      <c r="E1443" s="5">
        <v>-13</v>
      </c>
    </row>
    <row r="1444" spans="1:5" x14ac:dyDescent="0.35">
      <c r="A1444" s="5" t="s">
        <v>924</v>
      </c>
      <c r="B1444" s="5">
        <v>0</v>
      </c>
      <c r="C1444" s="5">
        <v>3</v>
      </c>
      <c r="D1444" s="5">
        <v>0.6</v>
      </c>
      <c r="E1444" s="5">
        <v>-0.6</v>
      </c>
    </row>
    <row r="1445" spans="1:5" x14ac:dyDescent="0.35">
      <c r="A1445" s="5" t="s">
        <v>924</v>
      </c>
      <c r="B1445" s="5">
        <v>3</v>
      </c>
      <c r="C1445" s="5">
        <v>6</v>
      </c>
      <c r="D1445" s="5">
        <v>0.75</v>
      </c>
      <c r="E1445" s="5">
        <v>-0.75</v>
      </c>
    </row>
    <row r="1446" spans="1:5" x14ac:dyDescent="0.35">
      <c r="A1446" s="5" t="s">
        <v>924</v>
      </c>
      <c r="B1446" s="5">
        <v>6</v>
      </c>
      <c r="C1446" s="5">
        <v>10</v>
      </c>
      <c r="D1446" s="5">
        <v>0.75</v>
      </c>
      <c r="E1446" s="5">
        <v>-0.75</v>
      </c>
    </row>
    <row r="1447" spans="1:5" x14ac:dyDescent="0.35">
      <c r="A1447" s="5" t="s">
        <v>924</v>
      </c>
      <c r="B1447" s="5">
        <v>10</v>
      </c>
      <c r="C1447" s="5">
        <v>18</v>
      </c>
      <c r="D1447" s="5">
        <v>1</v>
      </c>
      <c r="E1447" s="5">
        <v>-1</v>
      </c>
    </row>
    <row r="1448" spans="1:5" x14ac:dyDescent="0.35">
      <c r="A1448" s="5" t="s">
        <v>924</v>
      </c>
      <c r="B1448" s="5">
        <v>18</v>
      </c>
      <c r="C1448" s="5">
        <v>30</v>
      </c>
      <c r="D1448" s="5">
        <v>1.25</v>
      </c>
      <c r="E1448" s="5">
        <v>-1.25</v>
      </c>
    </row>
    <row r="1449" spans="1:5" x14ac:dyDescent="0.35">
      <c r="A1449" s="5" t="s">
        <v>924</v>
      </c>
      <c r="B1449" s="5">
        <v>30</v>
      </c>
      <c r="C1449" s="5">
        <v>50</v>
      </c>
      <c r="D1449" s="5">
        <v>1.25</v>
      </c>
      <c r="E1449" s="5">
        <v>-1.25</v>
      </c>
    </row>
    <row r="1450" spans="1:5" x14ac:dyDescent="0.35">
      <c r="A1450" s="5" t="s">
        <v>924</v>
      </c>
      <c r="B1450" s="5">
        <v>50</v>
      </c>
      <c r="C1450" s="5">
        <v>80</v>
      </c>
      <c r="D1450" s="5">
        <v>1.5</v>
      </c>
      <c r="E1450" s="5">
        <v>-1.5</v>
      </c>
    </row>
    <row r="1451" spans="1:5" x14ac:dyDescent="0.35">
      <c r="A1451" s="5" t="s">
        <v>924</v>
      </c>
      <c r="B1451" s="5">
        <v>80</v>
      </c>
      <c r="C1451" s="5">
        <v>120</v>
      </c>
      <c r="D1451" s="5">
        <v>2</v>
      </c>
      <c r="E1451" s="5">
        <v>-2</v>
      </c>
    </row>
    <row r="1452" spans="1:5" x14ac:dyDescent="0.35">
      <c r="A1452" s="5" t="s">
        <v>924</v>
      </c>
      <c r="B1452" s="5">
        <v>120</v>
      </c>
      <c r="C1452" s="5">
        <v>180</v>
      </c>
      <c r="D1452" s="5">
        <v>2.5</v>
      </c>
      <c r="E1452" s="5">
        <v>-2.5</v>
      </c>
    </row>
    <row r="1453" spans="1:5" x14ac:dyDescent="0.35">
      <c r="A1453" s="5" t="s">
        <v>924</v>
      </c>
      <c r="B1453" s="5">
        <v>180</v>
      </c>
      <c r="C1453" s="5">
        <v>250</v>
      </c>
      <c r="D1453" s="5">
        <v>3.5</v>
      </c>
      <c r="E1453" s="5">
        <v>-3.5</v>
      </c>
    </row>
    <row r="1454" spans="1:5" x14ac:dyDescent="0.35">
      <c r="A1454" s="5" t="s">
        <v>924</v>
      </c>
      <c r="B1454" s="5">
        <v>250</v>
      </c>
      <c r="C1454" s="5">
        <v>315</v>
      </c>
      <c r="D1454" s="5">
        <v>4</v>
      </c>
      <c r="E1454" s="5">
        <v>-4</v>
      </c>
    </row>
    <row r="1455" spans="1:5" x14ac:dyDescent="0.35">
      <c r="A1455" s="5" t="s">
        <v>924</v>
      </c>
      <c r="B1455" s="5">
        <v>315</v>
      </c>
      <c r="C1455" s="5">
        <v>400</v>
      </c>
      <c r="D1455" s="5">
        <v>4.5</v>
      </c>
      <c r="E1455" s="5">
        <v>-4.5</v>
      </c>
    </row>
    <row r="1456" spans="1:5" x14ac:dyDescent="0.35">
      <c r="A1456" s="5" t="s">
        <v>924</v>
      </c>
      <c r="B1456" s="5">
        <v>400</v>
      </c>
      <c r="C1456" s="5">
        <v>500</v>
      </c>
      <c r="D1456" s="5">
        <v>5</v>
      </c>
      <c r="E1456" s="5">
        <v>-5</v>
      </c>
    </row>
    <row r="1457" spans="1:5" x14ac:dyDescent="0.35">
      <c r="A1457" s="5" t="s">
        <v>924</v>
      </c>
      <c r="B1457" s="5">
        <v>500</v>
      </c>
      <c r="C1457" s="5">
        <v>630</v>
      </c>
      <c r="D1457" s="5">
        <v>5.5</v>
      </c>
      <c r="E1457" s="5">
        <v>-5.5</v>
      </c>
    </row>
    <row r="1458" spans="1:5" x14ac:dyDescent="0.35">
      <c r="A1458" s="5" t="s">
        <v>924</v>
      </c>
      <c r="B1458" s="5">
        <v>630</v>
      </c>
      <c r="C1458" s="5">
        <v>800</v>
      </c>
      <c r="D1458" s="5">
        <v>6.5</v>
      </c>
      <c r="E1458" s="5">
        <v>-6.5</v>
      </c>
    </row>
    <row r="1459" spans="1:5" x14ac:dyDescent="0.35">
      <c r="A1459" s="5" t="s">
        <v>924</v>
      </c>
      <c r="B1459" s="5">
        <v>800</v>
      </c>
      <c r="C1459" s="5">
        <v>1000</v>
      </c>
      <c r="D1459" s="5">
        <v>7.5</v>
      </c>
      <c r="E1459" s="5">
        <v>-7.5</v>
      </c>
    </row>
    <row r="1460" spans="1:5" x14ac:dyDescent="0.35">
      <c r="A1460" s="5" t="s">
        <v>924</v>
      </c>
      <c r="B1460" s="5">
        <v>1000</v>
      </c>
      <c r="C1460" s="5">
        <v>1250</v>
      </c>
      <c r="D1460" s="5">
        <v>9</v>
      </c>
      <c r="E1460" s="5">
        <v>-9</v>
      </c>
    </row>
    <row r="1461" spans="1:5" x14ac:dyDescent="0.35">
      <c r="A1461" s="5" t="s">
        <v>924</v>
      </c>
      <c r="B1461" s="5">
        <v>1250</v>
      </c>
      <c r="C1461" s="5">
        <v>1600</v>
      </c>
      <c r="D1461" s="5">
        <v>10.5</v>
      </c>
      <c r="E1461" s="5">
        <v>-10.5</v>
      </c>
    </row>
    <row r="1462" spans="1:5" x14ac:dyDescent="0.35">
      <c r="A1462" s="5" t="s">
        <v>924</v>
      </c>
      <c r="B1462" s="5">
        <v>1600</v>
      </c>
      <c r="C1462" s="5">
        <v>2000</v>
      </c>
      <c r="D1462" s="5">
        <v>12.5</v>
      </c>
      <c r="E1462" s="5">
        <v>-12.5</v>
      </c>
    </row>
    <row r="1463" spans="1:5" x14ac:dyDescent="0.35">
      <c r="A1463" s="5" t="s">
        <v>924</v>
      </c>
      <c r="B1463" s="5">
        <v>2000</v>
      </c>
      <c r="C1463" s="5">
        <v>2500</v>
      </c>
      <c r="D1463" s="5">
        <v>15</v>
      </c>
      <c r="E1463" s="5">
        <v>-15</v>
      </c>
    </row>
    <row r="1464" spans="1:5" x14ac:dyDescent="0.35">
      <c r="A1464" s="5" t="s">
        <v>924</v>
      </c>
      <c r="B1464" s="5">
        <v>2500</v>
      </c>
      <c r="C1464" s="5">
        <v>3150</v>
      </c>
      <c r="D1464" s="5">
        <v>18</v>
      </c>
      <c r="E1464" s="5">
        <v>-18</v>
      </c>
    </row>
    <row r="1465" spans="1:5" x14ac:dyDescent="0.35">
      <c r="A1465" s="5" t="s">
        <v>925</v>
      </c>
      <c r="B1465" s="5">
        <v>0</v>
      </c>
      <c r="C1465" s="5">
        <v>3</v>
      </c>
      <c r="D1465" s="5">
        <v>1</v>
      </c>
      <c r="E1465" s="5">
        <v>-1</v>
      </c>
    </row>
    <row r="1466" spans="1:5" x14ac:dyDescent="0.35">
      <c r="A1466" s="5" t="s">
        <v>925</v>
      </c>
      <c r="B1466" s="5">
        <v>3</v>
      </c>
      <c r="C1466" s="5">
        <v>6</v>
      </c>
      <c r="D1466" s="5">
        <v>1.25</v>
      </c>
      <c r="E1466" s="5">
        <v>-1.25</v>
      </c>
    </row>
    <row r="1467" spans="1:5" x14ac:dyDescent="0.35">
      <c r="A1467" s="5" t="s">
        <v>925</v>
      </c>
      <c r="B1467" s="5">
        <v>6</v>
      </c>
      <c r="C1467" s="5">
        <v>10</v>
      </c>
      <c r="D1467" s="5">
        <v>1.25</v>
      </c>
      <c r="E1467" s="5">
        <v>-1.25</v>
      </c>
    </row>
    <row r="1468" spans="1:5" x14ac:dyDescent="0.35">
      <c r="A1468" s="5" t="s">
        <v>925</v>
      </c>
      <c r="B1468" s="5">
        <v>10</v>
      </c>
      <c r="C1468" s="5">
        <v>18</v>
      </c>
      <c r="D1468" s="5">
        <v>1.5</v>
      </c>
      <c r="E1468" s="5">
        <v>-1.5</v>
      </c>
    </row>
    <row r="1469" spans="1:5" x14ac:dyDescent="0.35">
      <c r="A1469" s="5" t="s">
        <v>925</v>
      </c>
      <c r="B1469" s="5">
        <v>18</v>
      </c>
      <c r="C1469" s="5">
        <v>30</v>
      </c>
      <c r="D1469" s="5">
        <v>2</v>
      </c>
      <c r="E1469" s="5">
        <v>-2</v>
      </c>
    </row>
    <row r="1470" spans="1:5" x14ac:dyDescent="0.35">
      <c r="A1470" s="5" t="s">
        <v>925</v>
      </c>
      <c r="B1470" s="5">
        <v>30</v>
      </c>
      <c r="C1470" s="5">
        <v>50</v>
      </c>
      <c r="D1470" s="5">
        <v>2</v>
      </c>
      <c r="E1470" s="5">
        <v>-2</v>
      </c>
    </row>
    <row r="1471" spans="1:5" x14ac:dyDescent="0.35">
      <c r="A1471" s="5" t="s">
        <v>925</v>
      </c>
      <c r="B1471" s="5">
        <v>50</v>
      </c>
      <c r="C1471" s="5">
        <v>80</v>
      </c>
      <c r="D1471" s="5">
        <v>2.5</v>
      </c>
      <c r="E1471" s="5">
        <v>-2.5</v>
      </c>
    </row>
    <row r="1472" spans="1:5" x14ac:dyDescent="0.35">
      <c r="A1472" s="5" t="s">
        <v>925</v>
      </c>
      <c r="B1472" s="5">
        <v>80</v>
      </c>
      <c r="C1472" s="5">
        <v>120</v>
      </c>
      <c r="D1472" s="5">
        <v>3</v>
      </c>
      <c r="E1472" s="5">
        <v>-3</v>
      </c>
    </row>
    <row r="1473" spans="1:5" x14ac:dyDescent="0.35">
      <c r="A1473" s="5" t="s">
        <v>925</v>
      </c>
      <c r="B1473" s="5">
        <v>120</v>
      </c>
      <c r="C1473" s="5">
        <v>180</v>
      </c>
      <c r="D1473" s="5">
        <v>4</v>
      </c>
      <c r="E1473" s="5">
        <v>-4</v>
      </c>
    </row>
    <row r="1474" spans="1:5" x14ac:dyDescent="0.35">
      <c r="A1474" s="5" t="s">
        <v>925</v>
      </c>
      <c r="B1474" s="5">
        <v>180</v>
      </c>
      <c r="C1474" s="5">
        <v>250</v>
      </c>
      <c r="D1474" s="5">
        <v>5</v>
      </c>
      <c r="E1474" s="5">
        <v>-5</v>
      </c>
    </row>
    <row r="1475" spans="1:5" x14ac:dyDescent="0.35">
      <c r="A1475" s="5" t="s">
        <v>925</v>
      </c>
      <c r="B1475" s="5">
        <v>250</v>
      </c>
      <c r="C1475" s="5">
        <v>315</v>
      </c>
      <c r="D1475" s="5">
        <v>6</v>
      </c>
      <c r="E1475" s="5">
        <v>-6</v>
      </c>
    </row>
    <row r="1476" spans="1:5" x14ac:dyDescent="0.35">
      <c r="A1476" s="5" t="s">
        <v>925</v>
      </c>
      <c r="B1476" s="5">
        <v>315</v>
      </c>
      <c r="C1476" s="5">
        <v>400</v>
      </c>
      <c r="D1476" s="5">
        <v>6.5</v>
      </c>
      <c r="E1476" s="5">
        <v>-6.5</v>
      </c>
    </row>
    <row r="1477" spans="1:5" x14ac:dyDescent="0.35">
      <c r="A1477" s="5" t="s">
        <v>925</v>
      </c>
      <c r="B1477" s="5">
        <v>400</v>
      </c>
      <c r="C1477" s="5">
        <v>500</v>
      </c>
      <c r="D1477" s="5">
        <v>7.5</v>
      </c>
      <c r="E1477" s="5">
        <v>-7.5</v>
      </c>
    </row>
    <row r="1478" spans="1:5" x14ac:dyDescent="0.35">
      <c r="A1478" s="5" t="s">
        <v>925</v>
      </c>
      <c r="B1478" s="5">
        <v>500</v>
      </c>
      <c r="C1478" s="5">
        <v>630</v>
      </c>
      <c r="D1478" s="5">
        <v>8</v>
      </c>
      <c r="E1478" s="5">
        <v>-8</v>
      </c>
    </row>
    <row r="1479" spans="1:5" x14ac:dyDescent="0.35">
      <c r="A1479" s="5" t="s">
        <v>925</v>
      </c>
      <c r="B1479" s="5">
        <v>630</v>
      </c>
      <c r="C1479" s="5">
        <v>800</v>
      </c>
      <c r="D1479" s="5">
        <v>9</v>
      </c>
      <c r="E1479" s="5">
        <v>-9</v>
      </c>
    </row>
    <row r="1480" spans="1:5" x14ac:dyDescent="0.35">
      <c r="A1480" s="5" t="s">
        <v>925</v>
      </c>
      <c r="B1480" s="5">
        <v>800</v>
      </c>
      <c r="C1480" s="5">
        <v>1000</v>
      </c>
      <c r="D1480" s="5">
        <v>10.5</v>
      </c>
      <c r="E1480" s="5">
        <v>-10.5</v>
      </c>
    </row>
    <row r="1481" spans="1:5" x14ac:dyDescent="0.35">
      <c r="A1481" s="5" t="s">
        <v>925</v>
      </c>
      <c r="B1481" s="5">
        <v>1000</v>
      </c>
      <c r="C1481" s="5">
        <v>1250</v>
      </c>
      <c r="D1481" s="5">
        <v>12</v>
      </c>
      <c r="E1481" s="5">
        <v>-12</v>
      </c>
    </row>
    <row r="1482" spans="1:5" x14ac:dyDescent="0.35">
      <c r="A1482" s="5" t="s">
        <v>925</v>
      </c>
      <c r="B1482" s="5">
        <v>1250</v>
      </c>
      <c r="C1482" s="5">
        <v>1600</v>
      </c>
      <c r="D1482" s="5">
        <v>14.5</v>
      </c>
      <c r="E1482" s="5">
        <v>-14.5</v>
      </c>
    </row>
    <row r="1483" spans="1:5" x14ac:dyDescent="0.35">
      <c r="A1483" s="5" t="s">
        <v>925</v>
      </c>
      <c r="B1483" s="5">
        <v>1600</v>
      </c>
      <c r="C1483" s="5">
        <v>2000</v>
      </c>
      <c r="D1483" s="5">
        <v>17.5</v>
      </c>
      <c r="E1483" s="5">
        <v>-17.5</v>
      </c>
    </row>
    <row r="1484" spans="1:5" x14ac:dyDescent="0.35">
      <c r="A1484" s="5" t="s">
        <v>925</v>
      </c>
      <c r="B1484" s="5">
        <v>2000</v>
      </c>
      <c r="C1484" s="5">
        <v>2500</v>
      </c>
      <c r="D1484" s="5">
        <v>20.5</v>
      </c>
      <c r="E1484" s="5">
        <v>-20.5</v>
      </c>
    </row>
    <row r="1485" spans="1:5" x14ac:dyDescent="0.35">
      <c r="A1485" s="5" t="s">
        <v>925</v>
      </c>
      <c r="B1485" s="5">
        <v>2500</v>
      </c>
      <c r="C1485" s="5">
        <v>3150</v>
      </c>
      <c r="D1485" s="5">
        <v>25</v>
      </c>
      <c r="E1485" s="5">
        <v>-25</v>
      </c>
    </row>
    <row r="1486" spans="1:5" x14ac:dyDescent="0.35">
      <c r="A1486" s="5" t="s">
        <v>926</v>
      </c>
      <c r="B1486" s="5">
        <v>0</v>
      </c>
      <c r="C1486" s="5">
        <v>3</v>
      </c>
      <c r="D1486" s="5">
        <v>1.5</v>
      </c>
      <c r="E1486" s="5">
        <v>-1.5</v>
      </c>
    </row>
    <row r="1487" spans="1:5" x14ac:dyDescent="0.35">
      <c r="A1487" s="5" t="s">
        <v>926</v>
      </c>
      <c r="B1487" s="5">
        <v>3</v>
      </c>
      <c r="C1487" s="5">
        <v>6</v>
      </c>
      <c r="D1487" s="5">
        <v>2</v>
      </c>
      <c r="E1487" s="5">
        <v>-2</v>
      </c>
    </row>
    <row r="1488" spans="1:5" x14ac:dyDescent="0.35">
      <c r="A1488" s="5" t="s">
        <v>926</v>
      </c>
      <c r="B1488" s="5">
        <v>6</v>
      </c>
      <c r="C1488" s="5">
        <v>10</v>
      </c>
      <c r="D1488" s="5">
        <v>2</v>
      </c>
      <c r="E1488" s="5">
        <v>-2</v>
      </c>
    </row>
    <row r="1489" spans="1:5" x14ac:dyDescent="0.35">
      <c r="A1489" s="5" t="s">
        <v>926</v>
      </c>
      <c r="B1489" s="5">
        <v>10</v>
      </c>
      <c r="C1489" s="5">
        <v>18</v>
      </c>
      <c r="D1489" s="5">
        <v>2.5</v>
      </c>
      <c r="E1489" s="5">
        <v>-2.5</v>
      </c>
    </row>
    <row r="1490" spans="1:5" x14ac:dyDescent="0.35">
      <c r="A1490" s="5" t="s">
        <v>926</v>
      </c>
      <c r="B1490" s="5">
        <v>18</v>
      </c>
      <c r="C1490" s="5">
        <v>30</v>
      </c>
      <c r="D1490" s="5">
        <v>3</v>
      </c>
      <c r="E1490" s="5">
        <v>-3</v>
      </c>
    </row>
    <row r="1491" spans="1:5" x14ac:dyDescent="0.35">
      <c r="A1491" s="5" t="s">
        <v>926</v>
      </c>
      <c r="B1491" s="5">
        <v>30</v>
      </c>
      <c r="C1491" s="5">
        <v>50</v>
      </c>
      <c r="D1491" s="5">
        <v>3.5</v>
      </c>
      <c r="E1491" s="5">
        <v>-3.5</v>
      </c>
    </row>
    <row r="1492" spans="1:5" x14ac:dyDescent="0.35">
      <c r="A1492" s="5" t="s">
        <v>926</v>
      </c>
      <c r="B1492" s="5">
        <v>50</v>
      </c>
      <c r="C1492" s="5">
        <v>80</v>
      </c>
      <c r="D1492" s="5">
        <v>4</v>
      </c>
      <c r="E1492" s="5">
        <v>-4</v>
      </c>
    </row>
    <row r="1493" spans="1:5" x14ac:dyDescent="0.35">
      <c r="A1493" s="5" t="s">
        <v>926</v>
      </c>
      <c r="B1493" s="5">
        <v>80</v>
      </c>
      <c r="C1493" s="5">
        <v>120</v>
      </c>
      <c r="D1493" s="5">
        <v>5</v>
      </c>
      <c r="E1493" s="5">
        <v>-5</v>
      </c>
    </row>
    <row r="1494" spans="1:5" x14ac:dyDescent="0.35">
      <c r="A1494" s="5" t="s">
        <v>926</v>
      </c>
      <c r="B1494" s="5">
        <v>120</v>
      </c>
      <c r="C1494" s="5">
        <v>180</v>
      </c>
      <c r="D1494" s="5">
        <v>6</v>
      </c>
      <c r="E1494" s="5">
        <v>-6</v>
      </c>
    </row>
    <row r="1495" spans="1:5" x14ac:dyDescent="0.35">
      <c r="A1495" s="5" t="s">
        <v>926</v>
      </c>
      <c r="B1495" s="5">
        <v>180</v>
      </c>
      <c r="C1495" s="5">
        <v>250</v>
      </c>
      <c r="D1495" s="5">
        <v>7</v>
      </c>
      <c r="E1495" s="5">
        <v>-7</v>
      </c>
    </row>
    <row r="1496" spans="1:5" x14ac:dyDescent="0.35">
      <c r="A1496" s="5" t="s">
        <v>926</v>
      </c>
      <c r="B1496" s="5">
        <v>250</v>
      </c>
      <c r="C1496" s="5">
        <v>315</v>
      </c>
      <c r="D1496" s="5">
        <v>8</v>
      </c>
      <c r="E1496" s="5">
        <v>-8</v>
      </c>
    </row>
    <row r="1497" spans="1:5" x14ac:dyDescent="0.35">
      <c r="A1497" s="5" t="s">
        <v>926</v>
      </c>
      <c r="B1497" s="5">
        <v>315</v>
      </c>
      <c r="C1497" s="5">
        <v>400</v>
      </c>
      <c r="D1497" s="5">
        <v>9</v>
      </c>
      <c r="E1497" s="5">
        <v>-9</v>
      </c>
    </row>
    <row r="1498" spans="1:5" x14ac:dyDescent="0.35">
      <c r="A1498" s="5" t="s">
        <v>926</v>
      </c>
      <c r="B1498" s="5">
        <v>400</v>
      </c>
      <c r="C1498" s="5">
        <v>500</v>
      </c>
      <c r="D1498" s="5">
        <v>10</v>
      </c>
      <c r="E1498" s="5">
        <v>-10</v>
      </c>
    </row>
    <row r="1499" spans="1:5" x14ac:dyDescent="0.35">
      <c r="A1499" s="5" t="s">
        <v>926</v>
      </c>
      <c r="B1499" s="5">
        <v>500</v>
      </c>
      <c r="C1499" s="5">
        <v>630</v>
      </c>
      <c r="D1499" s="5">
        <v>11</v>
      </c>
      <c r="E1499" s="5">
        <v>-11</v>
      </c>
    </row>
    <row r="1500" spans="1:5" x14ac:dyDescent="0.35">
      <c r="A1500" s="5" t="s">
        <v>926</v>
      </c>
      <c r="B1500" s="5">
        <v>630</v>
      </c>
      <c r="C1500" s="5">
        <v>800</v>
      </c>
      <c r="D1500" s="5">
        <v>12.5</v>
      </c>
      <c r="E1500" s="5">
        <v>-12.5</v>
      </c>
    </row>
    <row r="1501" spans="1:5" x14ac:dyDescent="0.35">
      <c r="A1501" s="5" t="s">
        <v>926</v>
      </c>
      <c r="B1501" s="5">
        <v>800</v>
      </c>
      <c r="C1501" s="5">
        <v>1000</v>
      </c>
      <c r="D1501" s="5">
        <v>14</v>
      </c>
      <c r="E1501" s="5">
        <v>-14</v>
      </c>
    </row>
    <row r="1502" spans="1:5" x14ac:dyDescent="0.35">
      <c r="A1502" s="5" t="s">
        <v>926</v>
      </c>
      <c r="B1502" s="5">
        <v>1000</v>
      </c>
      <c r="C1502" s="5">
        <v>1250</v>
      </c>
      <c r="D1502" s="5">
        <v>16.5</v>
      </c>
      <c r="E1502" s="5">
        <v>-16.5</v>
      </c>
    </row>
    <row r="1503" spans="1:5" x14ac:dyDescent="0.35">
      <c r="A1503" s="5" t="s">
        <v>926</v>
      </c>
      <c r="B1503" s="5">
        <v>1250</v>
      </c>
      <c r="C1503" s="5">
        <v>1600</v>
      </c>
      <c r="D1503" s="5">
        <v>19.5</v>
      </c>
      <c r="E1503" s="5">
        <v>-19.5</v>
      </c>
    </row>
    <row r="1504" spans="1:5" x14ac:dyDescent="0.35">
      <c r="A1504" s="5" t="s">
        <v>926</v>
      </c>
      <c r="B1504" s="5">
        <v>1600</v>
      </c>
      <c r="C1504" s="5">
        <v>2000</v>
      </c>
      <c r="D1504" s="5">
        <v>23</v>
      </c>
      <c r="E1504" s="5">
        <v>-23</v>
      </c>
    </row>
    <row r="1505" spans="1:5" x14ac:dyDescent="0.35">
      <c r="A1505" s="5" t="s">
        <v>926</v>
      </c>
      <c r="B1505" s="5">
        <v>2000</v>
      </c>
      <c r="C1505" s="5">
        <v>2500</v>
      </c>
      <c r="D1505" s="5">
        <v>27.5</v>
      </c>
      <c r="E1505" s="5">
        <v>-27.5</v>
      </c>
    </row>
    <row r="1506" spans="1:5" x14ac:dyDescent="0.35">
      <c r="A1506" s="5" t="s">
        <v>926</v>
      </c>
      <c r="B1506" s="5">
        <v>2500</v>
      </c>
      <c r="C1506" s="5">
        <v>3150</v>
      </c>
      <c r="D1506" s="5">
        <v>34</v>
      </c>
      <c r="E1506" s="5">
        <v>-34</v>
      </c>
    </row>
    <row r="1507" spans="1:5" x14ac:dyDescent="0.35">
      <c r="A1507" s="5" t="s">
        <v>927</v>
      </c>
      <c r="B1507" s="5">
        <v>0</v>
      </c>
      <c r="C1507" s="5">
        <v>3</v>
      </c>
      <c r="D1507" s="5">
        <v>2</v>
      </c>
      <c r="E1507" s="5">
        <v>-2</v>
      </c>
    </row>
    <row r="1508" spans="1:5" x14ac:dyDescent="0.35">
      <c r="A1508" s="5" t="s">
        <v>927</v>
      </c>
      <c r="B1508" s="5">
        <v>3</v>
      </c>
      <c r="C1508" s="5">
        <v>6</v>
      </c>
      <c r="D1508" s="5">
        <v>2.5</v>
      </c>
      <c r="E1508" s="5">
        <v>-2.5</v>
      </c>
    </row>
    <row r="1509" spans="1:5" x14ac:dyDescent="0.35">
      <c r="A1509" s="5" t="s">
        <v>927</v>
      </c>
      <c r="B1509" s="5">
        <v>6</v>
      </c>
      <c r="C1509" s="5">
        <v>10</v>
      </c>
      <c r="D1509" s="5">
        <v>3</v>
      </c>
      <c r="E1509" s="5">
        <v>-3</v>
      </c>
    </row>
    <row r="1510" spans="1:5" x14ac:dyDescent="0.35">
      <c r="A1510" s="5" t="s">
        <v>927</v>
      </c>
      <c r="B1510" s="5">
        <v>10</v>
      </c>
      <c r="C1510" s="5">
        <v>18</v>
      </c>
      <c r="D1510" s="5">
        <v>4</v>
      </c>
      <c r="E1510" s="5">
        <v>-4</v>
      </c>
    </row>
    <row r="1511" spans="1:5" x14ac:dyDescent="0.35">
      <c r="A1511" s="5" t="s">
        <v>927</v>
      </c>
      <c r="B1511" s="5">
        <v>18</v>
      </c>
      <c r="C1511" s="5">
        <v>30</v>
      </c>
      <c r="D1511" s="5">
        <v>4.5</v>
      </c>
      <c r="E1511" s="5">
        <v>-4.5</v>
      </c>
    </row>
    <row r="1512" spans="1:5" x14ac:dyDescent="0.35">
      <c r="A1512" s="5" t="s">
        <v>927</v>
      </c>
      <c r="B1512" s="5">
        <v>30</v>
      </c>
      <c r="C1512" s="5">
        <v>50</v>
      </c>
      <c r="D1512" s="5">
        <v>5.5</v>
      </c>
      <c r="E1512" s="5">
        <v>-5.5</v>
      </c>
    </row>
    <row r="1513" spans="1:5" x14ac:dyDescent="0.35">
      <c r="A1513" s="5" t="s">
        <v>927</v>
      </c>
      <c r="B1513" s="5">
        <v>50</v>
      </c>
      <c r="C1513" s="5">
        <v>80</v>
      </c>
      <c r="D1513" s="5">
        <v>6.5</v>
      </c>
      <c r="E1513" s="5">
        <v>-6.5</v>
      </c>
    </row>
    <row r="1514" spans="1:5" x14ac:dyDescent="0.35">
      <c r="A1514" s="5" t="s">
        <v>927</v>
      </c>
      <c r="B1514" s="5">
        <v>80</v>
      </c>
      <c r="C1514" s="5">
        <v>120</v>
      </c>
      <c r="D1514" s="5">
        <v>7.5</v>
      </c>
      <c r="E1514" s="5">
        <v>-7.5</v>
      </c>
    </row>
    <row r="1515" spans="1:5" x14ac:dyDescent="0.35">
      <c r="A1515" s="5" t="s">
        <v>927</v>
      </c>
      <c r="B1515" s="5">
        <v>120</v>
      </c>
      <c r="C1515" s="5">
        <v>180</v>
      </c>
      <c r="D1515" s="5">
        <v>9</v>
      </c>
      <c r="E1515" s="5">
        <v>-9</v>
      </c>
    </row>
    <row r="1516" spans="1:5" x14ac:dyDescent="0.35">
      <c r="A1516" s="5" t="s">
        <v>927</v>
      </c>
      <c r="B1516" s="5">
        <v>180</v>
      </c>
      <c r="C1516" s="5">
        <v>250</v>
      </c>
      <c r="D1516" s="5">
        <v>10</v>
      </c>
      <c r="E1516" s="5">
        <v>-10</v>
      </c>
    </row>
    <row r="1517" spans="1:5" x14ac:dyDescent="0.35">
      <c r="A1517" s="5" t="s">
        <v>927</v>
      </c>
      <c r="B1517" s="5">
        <v>250</v>
      </c>
      <c r="C1517" s="5">
        <v>315</v>
      </c>
      <c r="D1517" s="5">
        <v>11.5</v>
      </c>
      <c r="E1517" s="5">
        <v>-11.5</v>
      </c>
    </row>
    <row r="1518" spans="1:5" x14ac:dyDescent="0.35">
      <c r="A1518" s="5" t="s">
        <v>927</v>
      </c>
      <c r="B1518" s="5">
        <v>315</v>
      </c>
      <c r="C1518" s="5">
        <v>400</v>
      </c>
      <c r="D1518" s="5">
        <v>12.5</v>
      </c>
      <c r="E1518" s="5">
        <v>-12.5</v>
      </c>
    </row>
    <row r="1519" spans="1:5" x14ac:dyDescent="0.35">
      <c r="A1519" s="5" t="s">
        <v>927</v>
      </c>
      <c r="B1519" s="5">
        <v>400</v>
      </c>
      <c r="C1519" s="5">
        <v>500</v>
      </c>
      <c r="D1519" s="5">
        <v>13.5</v>
      </c>
      <c r="E1519" s="5">
        <v>-13.5</v>
      </c>
    </row>
    <row r="1520" spans="1:5" x14ac:dyDescent="0.35">
      <c r="A1520" s="5" t="s">
        <v>927</v>
      </c>
      <c r="B1520" s="5">
        <v>500</v>
      </c>
      <c r="C1520" s="5">
        <v>630</v>
      </c>
      <c r="D1520" s="5">
        <v>16</v>
      </c>
      <c r="E1520" s="5">
        <v>-16</v>
      </c>
    </row>
    <row r="1521" spans="1:5" x14ac:dyDescent="0.35">
      <c r="A1521" s="5" t="s">
        <v>927</v>
      </c>
      <c r="B1521" s="5">
        <v>630</v>
      </c>
      <c r="C1521" s="5">
        <v>800</v>
      </c>
      <c r="D1521" s="5">
        <v>18</v>
      </c>
      <c r="E1521" s="5">
        <v>-18</v>
      </c>
    </row>
    <row r="1522" spans="1:5" x14ac:dyDescent="0.35">
      <c r="A1522" s="5" t="s">
        <v>927</v>
      </c>
      <c r="B1522" s="5">
        <v>800</v>
      </c>
      <c r="C1522" s="5">
        <v>1000</v>
      </c>
      <c r="D1522" s="5">
        <v>20</v>
      </c>
      <c r="E1522" s="5">
        <v>-20</v>
      </c>
    </row>
    <row r="1523" spans="1:5" x14ac:dyDescent="0.35">
      <c r="A1523" s="5" t="s">
        <v>927</v>
      </c>
      <c r="B1523" s="5">
        <v>1000</v>
      </c>
      <c r="C1523" s="5">
        <v>1250</v>
      </c>
      <c r="D1523" s="5">
        <v>23.5</v>
      </c>
      <c r="E1523" s="5">
        <v>-23.5</v>
      </c>
    </row>
    <row r="1524" spans="1:5" x14ac:dyDescent="0.35">
      <c r="A1524" s="5" t="s">
        <v>927</v>
      </c>
      <c r="B1524" s="5">
        <v>1250</v>
      </c>
      <c r="C1524" s="5">
        <v>1600</v>
      </c>
      <c r="D1524" s="5">
        <v>27.5</v>
      </c>
      <c r="E1524" s="5">
        <v>-27.5</v>
      </c>
    </row>
    <row r="1525" spans="1:5" x14ac:dyDescent="0.35">
      <c r="A1525" s="5" t="s">
        <v>927</v>
      </c>
      <c r="B1525" s="5">
        <v>1600</v>
      </c>
      <c r="C1525" s="5">
        <v>2000</v>
      </c>
      <c r="D1525" s="5">
        <v>32.5</v>
      </c>
      <c r="E1525" s="5">
        <v>-32.5</v>
      </c>
    </row>
    <row r="1526" spans="1:5" x14ac:dyDescent="0.35">
      <c r="A1526" s="5" t="s">
        <v>927</v>
      </c>
      <c r="B1526" s="5">
        <v>2000</v>
      </c>
      <c r="C1526" s="5">
        <v>2500</v>
      </c>
      <c r="D1526" s="5">
        <v>39</v>
      </c>
      <c r="E1526" s="5">
        <v>-39</v>
      </c>
    </row>
    <row r="1527" spans="1:5" x14ac:dyDescent="0.35">
      <c r="A1527" s="5" t="s">
        <v>927</v>
      </c>
      <c r="B1527" s="5">
        <v>2500</v>
      </c>
      <c r="C1527" s="5">
        <v>3150</v>
      </c>
      <c r="D1527" s="5">
        <v>48</v>
      </c>
      <c r="E1527" s="5">
        <v>-48</v>
      </c>
    </row>
    <row r="1528" spans="1:5" x14ac:dyDescent="0.35">
      <c r="A1528" s="5" t="s">
        <v>696</v>
      </c>
      <c r="B1528" s="5">
        <v>0</v>
      </c>
      <c r="C1528" s="5">
        <v>3</v>
      </c>
      <c r="D1528" s="5">
        <v>3</v>
      </c>
      <c r="E1528" s="5">
        <v>-3</v>
      </c>
    </row>
    <row r="1529" spans="1:5" x14ac:dyDescent="0.35">
      <c r="A1529" s="5" t="s">
        <v>696</v>
      </c>
      <c r="B1529" s="5">
        <v>3</v>
      </c>
      <c r="C1529" s="5">
        <v>6</v>
      </c>
      <c r="D1529" s="5">
        <v>4</v>
      </c>
      <c r="E1529" s="5">
        <v>-4</v>
      </c>
    </row>
    <row r="1530" spans="1:5" x14ac:dyDescent="0.35">
      <c r="A1530" s="5" t="s">
        <v>696</v>
      </c>
      <c r="B1530" s="5">
        <v>6</v>
      </c>
      <c r="C1530" s="5">
        <v>10</v>
      </c>
      <c r="D1530" s="5">
        <v>4.5</v>
      </c>
      <c r="E1530" s="5">
        <v>-4.5</v>
      </c>
    </row>
    <row r="1531" spans="1:5" x14ac:dyDescent="0.35">
      <c r="A1531" s="5" t="s">
        <v>696</v>
      </c>
      <c r="B1531" s="5">
        <v>10</v>
      </c>
      <c r="C1531" s="5">
        <v>18</v>
      </c>
      <c r="D1531" s="5">
        <v>5.5</v>
      </c>
      <c r="E1531" s="5">
        <v>-5.5</v>
      </c>
    </row>
    <row r="1532" spans="1:5" x14ac:dyDescent="0.35">
      <c r="A1532" s="5" t="s">
        <v>696</v>
      </c>
      <c r="B1532" s="5">
        <v>18</v>
      </c>
      <c r="C1532" s="5">
        <v>30</v>
      </c>
      <c r="D1532" s="5">
        <v>6.5</v>
      </c>
      <c r="E1532" s="5">
        <v>-6.5</v>
      </c>
    </row>
    <row r="1533" spans="1:5" x14ac:dyDescent="0.35">
      <c r="A1533" s="5" t="s">
        <v>696</v>
      </c>
      <c r="B1533" s="5">
        <v>30</v>
      </c>
      <c r="C1533" s="5">
        <v>50</v>
      </c>
      <c r="D1533" s="5">
        <v>8</v>
      </c>
      <c r="E1533" s="5">
        <v>-8</v>
      </c>
    </row>
    <row r="1534" spans="1:5" x14ac:dyDescent="0.35">
      <c r="A1534" s="5" t="s">
        <v>696</v>
      </c>
      <c r="B1534" s="5">
        <v>50</v>
      </c>
      <c r="C1534" s="5">
        <v>80</v>
      </c>
      <c r="D1534" s="5">
        <v>9.5</v>
      </c>
      <c r="E1534" s="5">
        <v>-9.5</v>
      </c>
    </row>
    <row r="1535" spans="1:5" x14ac:dyDescent="0.35">
      <c r="A1535" s="5" t="s">
        <v>696</v>
      </c>
      <c r="B1535" s="5">
        <v>80</v>
      </c>
      <c r="C1535" s="5">
        <v>120</v>
      </c>
      <c r="D1535" s="5">
        <v>11</v>
      </c>
      <c r="E1535" s="5">
        <v>-11</v>
      </c>
    </row>
    <row r="1536" spans="1:5" x14ac:dyDescent="0.35">
      <c r="A1536" s="5" t="s">
        <v>696</v>
      </c>
      <c r="B1536" s="5">
        <v>120</v>
      </c>
      <c r="C1536" s="5">
        <v>180</v>
      </c>
      <c r="D1536" s="5">
        <v>12.5</v>
      </c>
      <c r="E1536" s="5">
        <v>-12.5</v>
      </c>
    </row>
    <row r="1537" spans="1:5" x14ac:dyDescent="0.35">
      <c r="A1537" s="5" t="s">
        <v>696</v>
      </c>
      <c r="B1537" s="5">
        <v>180</v>
      </c>
      <c r="C1537" s="5">
        <v>250</v>
      </c>
      <c r="D1537" s="5">
        <v>14.5</v>
      </c>
      <c r="E1537" s="5">
        <v>-14.5</v>
      </c>
    </row>
    <row r="1538" spans="1:5" x14ac:dyDescent="0.35">
      <c r="A1538" s="5" t="s">
        <v>696</v>
      </c>
      <c r="B1538" s="5">
        <v>250</v>
      </c>
      <c r="C1538" s="5">
        <v>315</v>
      </c>
      <c r="D1538" s="5">
        <v>16</v>
      </c>
      <c r="E1538" s="5">
        <v>-16</v>
      </c>
    </row>
    <row r="1539" spans="1:5" x14ac:dyDescent="0.35">
      <c r="A1539" s="5" t="s">
        <v>696</v>
      </c>
      <c r="B1539" s="5">
        <v>315</v>
      </c>
      <c r="C1539" s="5">
        <v>400</v>
      </c>
      <c r="D1539" s="5">
        <v>18</v>
      </c>
      <c r="E1539" s="5">
        <v>-18</v>
      </c>
    </row>
    <row r="1540" spans="1:5" x14ac:dyDescent="0.35">
      <c r="A1540" s="5" t="s">
        <v>696</v>
      </c>
      <c r="B1540" s="5">
        <v>400</v>
      </c>
      <c r="C1540" s="5">
        <v>500</v>
      </c>
      <c r="D1540" s="5">
        <v>20</v>
      </c>
      <c r="E1540" s="5">
        <v>-20</v>
      </c>
    </row>
    <row r="1541" spans="1:5" x14ac:dyDescent="0.35">
      <c r="A1541" s="5" t="s">
        <v>696</v>
      </c>
      <c r="B1541" s="5">
        <v>500</v>
      </c>
      <c r="C1541" s="5">
        <v>630</v>
      </c>
      <c r="D1541" s="5">
        <v>22</v>
      </c>
      <c r="E1541" s="5">
        <v>-22</v>
      </c>
    </row>
    <row r="1542" spans="1:5" x14ac:dyDescent="0.35">
      <c r="A1542" s="5" t="s">
        <v>696</v>
      </c>
      <c r="B1542" s="5">
        <v>630</v>
      </c>
      <c r="C1542" s="5">
        <v>800</v>
      </c>
      <c r="D1542" s="5">
        <v>25</v>
      </c>
      <c r="E1542" s="5">
        <v>-25</v>
      </c>
    </row>
    <row r="1543" spans="1:5" x14ac:dyDescent="0.35">
      <c r="A1543" s="5" t="s">
        <v>696</v>
      </c>
      <c r="B1543" s="5">
        <v>800</v>
      </c>
      <c r="C1543" s="5">
        <v>1000</v>
      </c>
      <c r="D1543" s="5">
        <v>28</v>
      </c>
      <c r="E1543" s="5">
        <v>-28</v>
      </c>
    </row>
    <row r="1544" spans="1:5" x14ac:dyDescent="0.35">
      <c r="A1544" s="5" t="s">
        <v>696</v>
      </c>
      <c r="B1544" s="5">
        <v>1000</v>
      </c>
      <c r="C1544" s="5">
        <v>1250</v>
      </c>
      <c r="D1544" s="5">
        <v>33</v>
      </c>
      <c r="E1544" s="5">
        <v>-33</v>
      </c>
    </row>
    <row r="1545" spans="1:5" x14ac:dyDescent="0.35">
      <c r="A1545" s="5" t="s">
        <v>696</v>
      </c>
      <c r="B1545" s="5">
        <v>1250</v>
      </c>
      <c r="C1545" s="5">
        <v>1600</v>
      </c>
      <c r="D1545" s="5">
        <v>39</v>
      </c>
      <c r="E1545" s="5">
        <v>-39</v>
      </c>
    </row>
    <row r="1546" spans="1:5" x14ac:dyDescent="0.35">
      <c r="A1546" s="5" t="s">
        <v>696</v>
      </c>
      <c r="B1546" s="5">
        <v>1600</v>
      </c>
      <c r="C1546" s="5">
        <v>2000</v>
      </c>
      <c r="D1546" s="5">
        <v>46</v>
      </c>
      <c r="E1546" s="5">
        <v>-46</v>
      </c>
    </row>
    <row r="1547" spans="1:5" x14ac:dyDescent="0.35">
      <c r="A1547" s="5" t="s">
        <v>696</v>
      </c>
      <c r="B1547" s="5">
        <v>2000</v>
      </c>
      <c r="C1547" s="5">
        <v>2500</v>
      </c>
      <c r="D1547" s="5">
        <v>55</v>
      </c>
      <c r="E1547" s="5">
        <v>-55</v>
      </c>
    </row>
    <row r="1548" spans="1:5" x14ac:dyDescent="0.35">
      <c r="A1548" s="5" t="s">
        <v>696</v>
      </c>
      <c r="B1548" s="5">
        <v>2500</v>
      </c>
      <c r="C1548" s="5">
        <v>3150</v>
      </c>
      <c r="D1548" s="5">
        <v>67.5</v>
      </c>
      <c r="E1548" s="5">
        <v>-67.5</v>
      </c>
    </row>
    <row r="1549" spans="1:5" x14ac:dyDescent="0.35">
      <c r="A1549" s="5" t="s">
        <v>703</v>
      </c>
      <c r="B1549" s="5">
        <v>0</v>
      </c>
      <c r="C1549" s="5">
        <v>3</v>
      </c>
      <c r="D1549" s="5">
        <v>5</v>
      </c>
      <c r="E1549" s="5">
        <v>-5</v>
      </c>
    </row>
    <row r="1550" spans="1:5" x14ac:dyDescent="0.35">
      <c r="A1550" s="5" t="s">
        <v>703</v>
      </c>
      <c r="B1550" s="5">
        <v>3</v>
      </c>
      <c r="C1550" s="5">
        <v>6</v>
      </c>
      <c r="D1550" s="5">
        <v>6</v>
      </c>
      <c r="E1550" s="5">
        <v>-6</v>
      </c>
    </row>
    <row r="1551" spans="1:5" x14ac:dyDescent="0.35">
      <c r="A1551" s="5" t="s">
        <v>703</v>
      </c>
      <c r="B1551" s="5">
        <v>6</v>
      </c>
      <c r="C1551" s="5">
        <v>10</v>
      </c>
      <c r="D1551" s="5">
        <v>7.5</v>
      </c>
      <c r="E1551" s="5">
        <v>-7.5</v>
      </c>
    </row>
    <row r="1552" spans="1:5" x14ac:dyDescent="0.35">
      <c r="A1552" s="5" t="s">
        <v>703</v>
      </c>
      <c r="B1552" s="5">
        <v>10</v>
      </c>
      <c r="C1552" s="5">
        <v>18</v>
      </c>
      <c r="D1552" s="5">
        <v>9</v>
      </c>
      <c r="E1552" s="5">
        <v>-9</v>
      </c>
    </row>
    <row r="1553" spans="1:5" x14ac:dyDescent="0.35">
      <c r="A1553" s="5" t="s">
        <v>703</v>
      </c>
      <c r="B1553" s="5">
        <v>18</v>
      </c>
      <c r="C1553" s="5">
        <v>30</v>
      </c>
      <c r="D1553" s="5">
        <v>10.5</v>
      </c>
      <c r="E1553" s="5">
        <v>-10.5</v>
      </c>
    </row>
    <row r="1554" spans="1:5" x14ac:dyDescent="0.35">
      <c r="A1554" s="5" t="s">
        <v>703</v>
      </c>
      <c r="B1554" s="5">
        <v>30</v>
      </c>
      <c r="C1554" s="5">
        <v>50</v>
      </c>
      <c r="D1554" s="5">
        <v>12.5</v>
      </c>
      <c r="E1554" s="5">
        <v>-12.5</v>
      </c>
    </row>
    <row r="1555" spans="1:5" x14ac:dyDescent="0.35">
      <c r="A1555" s="5" t="s">
        <v>703</v>
      </c>
      <c r="B1555" s="5">
        <v>50</v>
      </c>
      <c r="C1555" s="5">
        <v>80</v>
      </c>
      <c r="D1555" s="5">
        <v>15</v>
      </c>
      <c r="E1555" s="5">
        <v>-15</v>
      </c>
    </row>
    <row r="1556" spans="1:5" x14ac:dyDescent="0.35">
      <c r="A1556" s="5" t="s">
        <v>703</v>
      </c>
      <c r="B1556" s="5">
        <v>80</v>
      </c>
      <c r="C1556" s="5">
        <v>120</v>
      </c>
      <c r="D1556" s="5">
        <v>17.5</v>
      </c>
      <c r="E1556" s="5">
        <v>-17.5</v>
      </c>
    </row>
    <row r="1557" spans="1:5" x14ac:dyDescent="0.35">
      <c r="A1557" s="5" t="s">
        <v>703</v>
      </c>
      <c r="B1557" s="5">
        <v>120</v>
      </c>
      <c r="C1557" s="5">
        <v>180</v>
      </c>
      <c r="D1557" s="5">
        <v>20</v>
      </c>
      <c r="E1557" s="5">
        <v>-20</v>
      </c>
    </row>
    <row r="1558" spans="1:5" x14ac:dyDescent="0.35">
      <c r="A1558" s="5" t="s">
        <v>703</v>
      </c>
      <c r="B1558" s="5">
        <v>180</v>
      </c>
      <c r="C1558" s="5">
        <v>250</v>
      </c>
      <c r="D1558" s="5">
        <v>23</v>
      </c>
      <c r="E1558" s="5">
        <v>-23</v>
      </c>
    </row>
    <row r="1559" spans="1:5" x14ac:dyDescent="0.35">
      <c r="A1559" s="5" t="s">
        <v>703</v>
      </c>
      <c r="B1559" s="5">
        <v>250</v>
      </c>
      <c r="C1559" s="5">
        <v>315</v>
      </c>
      <c r="D1559" s="5">
        <v>26</v>
      </c>
      <c r="E1559" s="5">
        <v>-26</v>
      </c>
    </row>
    <row r="1560" spans="1:5" x14ac:dyDescent="0.35">
      <c r="A1560" s="5" t="s">
        <v>703</v>
      </c>
      <c r="B1560" s="5">
        <v>315</v>
      </c>
      <c r="C1560" s="5">
        <v>400</v>
      </c>
      <c r="D1560" s="5">
        <v>28.5</v>
      </c>
      <c r="E1560" s="5">
        <v>-28.5</v>
      </c>
    </row>
    <row r="1561" spans="1:5" x14ac:dyDescent="0.35">
      <c r="A1561" s="5" t="s">
        <v>703</v>
      </c>
      <c r="B1561" s="5">
        <v>400</v>
      </c>
      <c r="C1561" s="5">
        <v>500</v>
      </c>
      <c r="D1561" s="5">
        <v>31.5</v>
      </c>
      <c r="E1561" s="5">
        <v>-31.5</v>
      </c>
    </row>
    <row r="1562" spans="1:5" x14ac:dyDescent="0.35">
      <c r="A1562" s="5" t="s">
        <v>703</v>
      </c>
      <c r="B1562" s="5">
        <v>500</v>
      </c>
      <c r="C1562" s="5">
        <v>630</v>
      </c>
      <c r="D1562" s="5">
        <v>35</v>
      </c>
      <c r="E1562" s="5">
        <v>-35</v>
      </c>
    </row>
    <row r="1563" spans="1:5" x14ac:dyDescent="0.35">
      <c r="A1563" s="5" t="s">
        <v>703</v>
      </c>
      <c r="B1563" s="5">
        <v>630</v>
      </c>
      <c r="C1563" s="5">
        <v>800</v>
      </c>
      <c r="D1563" s="5">
        <v>40</v>
      </c>
      <c r="E1563" s="5">
        <v>-40</v>
      </c>
    </row>
    <row r="1564" spans="1:5" x14ac:dyDescent="0.35">
      <c r="A1564" s="5" t="s">
        <v>703</v>
      </c>
      <c r="B1564" s="5">
        <v>800</v>
      </c>
      <c r="C1564" s="5">
        <v>1000</v>
      </c>
      <c r="D1564" s="5">
        <v>45</v>
      </c>
      <c r="E1564" s="5">
        <v>-45</v>
      </c>
    </row>
    <row r="1565" spans="1:5" x14ac:dyDescent="0.35">
      <c r="A1565" s="5" t="s">
        <v>703</v>
      </c>
      <c r="B1565" s="5">
        <v>1000</v>
      </c>
      <c r="C1565" s="5">
        <v>1250</v>
      </c>
      <c r="D1565" s="5">
        <v>52.5</v>
      </c>
      <c r="E1565" s="5">
        <v>-52.5</v>
      </c>
    </row>
    <row r="1566" spans="1:5" x14ac:dyDescent="0.35">
      <c r="A1566" s="5" t="s">
        <v>703</v>
      </c>
      <c r="B1566" s="5">
        <v>1250</v>
      </c>
      <c r="C1566" s="5">
        <v>1600</v>
      </c>
      <c r="D1566" s="5">
        <v>62.5</v>
      </c>
      <c r="E1566" s="5">
        <v>-62.5</v>
      </c>
    </row>
    <row r="1567" spans="1:5" x14ac:dyDescent="0.35">
      <c r="A1567" s="5" t="s">
        <v>703</v>
      </c>
      <c r="B1567" s="5">
        <v>1600</v>
      </c>
      <c r="C1567" s="5">
        <v>2000</v>
      </c>
      <c r="D1567" s="5">
        <v>75</v>
      </c>
      <c r="E1567" s="5">
        <v>-75</v>
      </c>
    </row>
    <row r="1568" spans="1:5" x14ac:dyDescent="0.35">
      <c r="A1568" s="5" t="s">
        <v>703</v>
      </c>
      <c r="B1568" s="5">
        <v>2000</v>
      </c>
      <c r="C1568" s="5">
        <v>2500</v>
      </c>
      <c r="D1568" s="5">
        <v>87.5</v>
      </c>
      <c r="E1568" s="5">
        <v>-87.5</v>
      </c>
    </row>
    <row r="1569" spans="1:5" x14ac:dyDescent="0.35">
      <c r="A1569" s="5" t="s">
        <v>703</v>
      </c>
      <c r="B1569" s="5">
        <v>2500</v>
      </c>
      <c r="C1569" s="5">
        <v>3150</v>
      </c>
      <c r="D1569" s="5">
        <v>105</v>
      </c>
      <c r="E1569" s="5">
        <v>-105</v>
      </c>
    </row>
    <row r="1570" spans="1:5" x14ac:dyDescent="0.35">
      <c r="A1570" s="5" t="s">
        <v>711</v>
      </c>
      <c r="B1570" s="5">
        <v>0</v>
      </c>
      <c r="C1570" s="5">
        <v>3</v>
      </c>
      <c r="D1570" s="5">
        <v>7</v>
      </c>
      <c r="E1570" s="5">
        <v>-7</v>
      </c>
    </row>
    <row r="1571" spans="1:5" x14ac:dyDescent="0.35">
      <c r="A1571" s="5" t="s">
        <v>711</v>
      </c>
      <c r="B1571" s="5">
        <v>3</v>
      </c>
      <c r="C1571" s="5">
        <v>6</v>
      </c>
      <c r="D1571" s="5">
        <v>9</v>
      </c>
      <c r="E1571" s="5">
        <v>-9</v>
      </c>
    </row>
    <row r="1572" spans="1:5" x14ac:dyDescent="0.35">
      <c r="A1572" s="5" t="s">
        <v>711</v>
      </c>
      <c r="B1572" s="5">
        <v>6</v>
      </c>
      <c r="C1572" s="5">
        <v>10</v>
      </c>
      <c r="D1572" s="5">
        <v>11</v>
      </c>
      <c r="E1572" s="5">
        <v>-11</v>
      </c>
    </row>
    <row r="1573" spans="1:5" x14ac:dyDescent="0.35">
      <c r="A1573" s="5" t="s">
        <v>711</v>
      </c>
      <c r="B1573" s="5">
        <v>10</v>
      </c>
      <c r="C1573" s="5">
        <v>18</v>
      </c>
      <c r="D1573" s="5">
        <v>13.5</v>
      </c>
      <c r="E1573" s="5">
        <v>-13.5</v>
      </c>
    </row>
    <row r="1574" spans="1:5" x14ac:dyDescent="0.35">
      <c r="A1574" s="5" t="s">
        <v>711</v>
      </c>
      <c r="B1574" s="5">
        <v>18</v>
      </c>
      <c r="C1574" s="5">
        <v>30</v>
      </c>
      <c r="D1574" s="5">
        <v>16.5</v>
      </c>
      <c r="E1574" s="5">
        <v>-16.5</v>
      </c>
    </row>
    <row r="1575" spans="1:5" x14ac:dyDescent="0.35">
      <c r="A1575" s="5" t="s">
        <v>711</v>
      </c>
      <c r="B1575" s="5">
        <v>30</v>
      </c>
      <c r="C1575" s="5">
        <v>50</v>
      </c>
      <c r="D1575" s="5">
        <v>19.5</v>
      </c>
      <c r="E1575" s="5">
        <v>-19.5</v>
      </c>
    </row>
    <row r="1576" spans="1:5" x14ac:dyDescent="0.35">
      <c r="A1576" s="5" t="s">
        <v>711</v>
      </c>
      <c r="B1576" s="5">
        <v>50</v>
      </c>
      <c r="C1576" s="5">
        <v>80</v>
      </c>
      <c r="D1576" s="5">
        <v>23</v>
      </c>
      <c r="E1576" s="5">
        <v>-23</v>
      </c>
    </row>
    <row r="1577" spans="1:5" x14ac:dyDescent="0.35">
      <c r="A1577" s="5" t="s">
        <v>711</v>
      </c>
      <c r="B1577" s="5">
        <v>80</v>
      </c>
      <c r="C1577" s="5">
        <v>120</v>
      </c>
      <c r="D1577" s="5">
        <v>27</v>
      </c>
      <c r="E1577" s="5">
        <v>-27</v>
      </c>
    </row>
    <row r="1578" spans="1:5" x14ac:dyDescent="0.35">
      <c r="A1578" s="5" t="s">
        <v>711</v>
      </c>
      <c r="B1578" s="5">
        <v>120</v>
      </c>
      <c r="C1578" s="5">
        <v>180</v>
      </c>
      <c r="D1578" s="5">
        <v>31.5</v>
      </c>
      <c r="E1578" s="5">
        <v>-31.5</v>
      </c>
    </row>
    <row r="1579" spans="1:5" x14ac:dyDescent="0.35">
      <c r="A1579" s="5" t="s">
        <v>711</v>
      </c>
      <c r="B1579" s="5">
        <v>180</v>
      </c>
      <c r="C1579" s="5">
        <v>250</v>
      </c>
      <c r="D1579" s="5">
        <v>36</v>
      </c>
      <c r="E1579" s="5">
        <v>-36</v>
      </c>
    </row>
    <row r="1580" spans="1:5" x14ac:dyDescent="0.35">
      <c r="A1580" s="5" t="s">
        <v>711</v>
      </c>
      <c r="B1580" s="5">
        <v>250</v>
      </c>
      <c r="C1580" s="5">
        <v>315</v>
      </c>
      <c r="D1580" s="5">
        <v>40.5</v>
      </c>
      <c r="E1580" s="5">
        <v>-40.5</v>
      </c>
    </row>
    <row r="1581" spans="1:5" x14ac:dyDescent="0.35">
      <c r="A1581" s="5" t="s">
        <v>711</v>
      </c>
      <c r="B1581" s="5">
        <v>315</v>
      </c>
      <c r="C1581" s="5">
        <v>400</v>
      </c>
      <c r="D1581" s="5">
        <v>44.5</v>
      </c>
      <c r="E1581" s="5">
        <v>-44.5</v>
      </c>
    </row>
    <row r="1582" spans="1:5" x14ac:dyDescent="0.35">
      <c r="A1582" s="5" t="s">
        <v>711</v>
      </c>
      <c r="B1582" s="5">
        <v>400</v>
      </c>
      <c r="C1582" s="5">
        <v>500</v>
      </c>
      <c r="D1582" s="5">
        <v>48.5</v>
      </c>
      <c r="E1582" s="5">
        <v>-48.5</v>
      </c>
    </row>
    <row r="1583" spans="1:5" x14ac:dyDescent="0.35">
      <c r="A1583" s="5" t="s">
        <v>711</v>
      </c>
      <c r="B1583" s="5">
        <v>500</v>
      </c>
      <c r="C1583" s="5">
        <v>630</v>
      </c>
      <c r="D1583" s="5">
        <v>55</v>
      </c>
      <c r="E1583" s="5">
        <v>-55</v>
      </c>
    </row>
    <row r="1584" spans="1:5" x14ac:dyDescent="0.35">
      <c r="A1584" s="5" t="s">
        <v>711</v>
      </c>
      <c r="B1584" s="5">
        <v>630</v>
      </c>
      <c r="C1584" s="5">
        <v>800</v>
      </c>
      <c r="D1584" s="5">
        <v>62.5</v>
      </c>
      <c r="E1584" s="5">
        <v>-62.5</v>
      </c>
    </row>
    <row r="1585" spans="1:5" x14ac:dyDescent="0.35">
      <c r="A1585" s="5" t="s">
        <v>711</v>
      </c>
      <c r="B1585" s="5">
        <v>800</v>
      </c>
      <c r="C1585" s="5">
        <v>1000</v>
      </c>
      <c r="D1585" s="5">
        <v>70</v>
      </c>
      <c r="E1585" s="5">
        <v>-70</v>
      </c>
    </row>
    <row r="1586" spans="1:5" x14ac:dyDescent="0.35">
      <c r="A1586" s="5" t="s">
        <v>711</v>
      </c>
      <c r="B1586" s="5">
        <v>1000</v>
      </c>
      <c r="C1586" s="5">
        <v>1250</v>
      </c>
      <c r="D1586" s="5">
        <v>82.5</v>
      </c>
      <c r="E1586" s="5">
        <v>-82.5</v>
      </c>
    </row>
    <row r="1587" spans="1:5" x14ac:dyDescent="0.35">
      <c r="A1587" s="5" t="s">
        <v>711</v>
      </c>
      <c r="B1587" s="5">
        <v>1250</v>
      </c>
      <c r="C1587" s="5">
        <v>1600</v>
      </c>
      <c r="D1587" s="5">
        <v>97.5</v>
      </c>
      <c r="E1587" s="5">
        <v>-97.5</v>
      </c>
    </row>
    <row r="1588" spans="1:5" x14ac:dyDescent="0.35">
      <c r="A1588" s="5" t="s">
        <v>711</v>
      </c>
      <c r="B1588" s="5">
        <v>1600</v>
      </c>
      <c r="C1588" s="5">
        <v>2000</v>
      </c>
      <c r="D1588" s="5">
        <v>115</v>
      </c>
      <c r="E1588" s="5">
        <v>-115</v>
      </c>
    </row>
    <row r="1589" spans="1:5" x14ac:dyDescent="0.35">
      <c r="A1589" s="5" t="s">
        <v>711</v>
      </c>
      <c r="B1589" s="5">
        <v>2000</v>
      </c>
      <c r="C1589" s="5">
        <v>2500</v>
      </c>
      <c r="D1589" s="5">
        <v>140</v>
      </c>
      <c r="E1589" s="5">
        <v>-140</v>
      </c>
    </row>
    <row r="1590" spans="1:5" x14ac:dyDescent="0.35">
      <c r="A1590" s="5" t="s">
        <v>711</v>
      </c>
      <c r="B1590" s="5">
        <v>2500</v>
      </c>
      <c r="C1590" s="5">
        <v>3150</v>
      </c>
      <c r="D1590" s="5">
        <v>165</v>
      </c>
      <c r="E1590" s="5">
        <v>-165</v>
      </c>
    </row>
    <row r="1591" spans="1:5" x14ac:dyDescent="0.35">
      <c r="A1591" s="5" t="s">
        <v>928</v>
      </c>
      <c r="B1591" s="5">
        <v>0</v>
      </c>
      <c r="C1591" s="5">
        <v>3</v>
      </c>
      <c r="D1591" s="5">
        <v>12.5</v>
      </c>
      <c r="E1591" s="5">
        <v>-12.5</v>
      </c>
    </row>
    <row r="1592" spans="1:5" x14ac:dyDescent="0.35">
      <c r="A1592" s="5" t="s">
        <v>928</v>
      </c>
      <c r="B1592" s="5">
        <v>3</v>
      </c>
      <c r="C1592" s="5">
        <v>6</v>
      </c>
      <c r="D1592" s="5">
        <v>15</v>
      </c>
      <c r="E1592" s="5">
        <v>-15</v>
      </c>
    </row>
    <row r="1593" spans="1:5" x14ac:dyDescent="0.35">
      <c r="A1593" s="5" t="s">
        <v>928</v>
      </c>
      <c r="B1593" s="5">
        <v>6</v>
      </c>
      <c r="C1593" s="5">
        <v>10</v>
      </c>
      <c r="D1593" s="5">
        <v>18</v>
      </c>
      <c r="E1593" s="5">
        <v>-18</v>
      </c>
    </row>
    <row r="1594" spans="1:5" x14ac:dyDescent="0.35">
      <c r="A1594" s="5" t="s">
        <v>928</v>
      </c>
      <c r="B1594" s="5">
        <v>10</v>
      </c>
      <c r="C1594" s="5">
        <v>18</v>
      </c>
      <c r="D1594" s="5">
        <v>21.5</v>
      </c>
      <c r="E1594" s="5">
        <v>-21.5</v>
      </c>
    </row>
    <row r="1595" spans="1:5" x14ac:dyDescent="0.35">
      <c r="A1595" s="5" t="s">
        <v>928</v>
      </c>
      <c r="B1595" s="5">
        <v>18</v>
      </c>
      <c r="C1595" s="5">
        <v>30</v>
      </c>
      <c r="D1595" s="5">
        <v>26</v>
      </c>
      <c r="E1595" s="5">
        <v>-26</v>
      </c>
    </row>
    <row r="1596" spans="1:5" x14ac:dyDescent="0.35">
      <c r="A1596" s="5" t="s">
        <v>928</v>
      </c>
      <c r="B1596" s="5">
        <v>30</v>
      </c>
      <c r="C1596" s="5">
        <v>50</v>
      </c>
      <c r="D1596" s="5">
        <v>31</v>
      </c>
      <c r="E1596" s="5">
        <v>-31</v>
      </c>
    </row>
    <row r="1597" spans="1:5" x14ac:dyDescent="0.35">
      <c r="A1597" s="5" t="s">
        <v>928</v>
      </c>
      <c r="B1597" s="5">
        <v>50</v>
      </c>
      <c r="C1597" s="5">
        <v>80</v>
      </c>
      <c r="D1597" s="5">
        <v>37</v>
      </c>
      <c r="E1597" s="5">
        <v>-37</v>
      </c>
    </row>
    <row r="1598" spans="1:5" x14ac:dyDescent="0.35">
      <c r="A1598" s="5" t="s">
        <v>928</v>
      </c>
      <c r="B1598" s="5">
        <v>80</v>
      </c>
      <c r="C1598" s="5">
        <v>120</v>
      </c>
      <c r="D1598" s="5">
        <v>43.5</v>
      </c>
      <c r="E1598" s="5">
        <v>-43.5</v>
      </c>
    </row>
    <row r="1599" spans="1:5" x14ac:dyDescent="0.35">
      <c r="A1599" s="5" t="s">
        <v>928</v>
      </c>
      <c r="B1599" s="5">
        <v>120</v>
      </c>
      <c r="C1599" s="5">
        <v>180</v>
      </c>
      <c r="D1599" s="5">
        <v>50</v>
      </c>
      <c r="E1599" s="5">
        <v>-50</v>
      </c>
    </row>
    <row r="1600" spans="1:5" x14ac:dyDescent="0.35">
      <c r="A1600" s="5" t="s">
        <v>928</v>
      </c>
      <c r="B1600" s="5">
        <v>180</v>
      </c>
      <c r="C1600" s="5">
        <v>250</v>
      </c>
      <c r="D1600" s="5">
        <v>57.5</v>
      </c>
      <c r="E1600" s="5">
        <v>-57.5</v>
      </c>
    </row>
    <row r="1601" spans="1:5" x14ac:dyDescent="0.35">
      <c r="A1601" s="5" t="s">
        <v>928</v>
      </c>
      <c r="B1601" s="5">
        <v>250</v>
      </c>
      <c r="C1601" s="5">
        <v>315</v>
      </c>
      <c r="D1601" s="5">
        <v>65</v>
      </c>
      <c r="E1601" s="5">
        <v>-65</v>
      </c>
    </row>
    <row r="1602" spans="1:5" x14ac:dyDescent="0.35">
      <c r="A1602" s="5" t="s">
        <v>928</v>
      </c>
      <c r="B1602" s="5">
        <v>315</v>
      </c>
      <c r="C1602" s="5">
        <v>400</v>
      </c>
      <c r="D1602" s="5">
        <v>70</v>
      </c>
      <c r="E1602" s="5">
        <v>-70</v>
      </c>
    </row>
    <row r="1603" spans="1:5" x14ac:dyDescent="0.35">
      <c r="A1603" s="5" t="s">
        <v>928</v>
      </c>
      <c r="B1603" s="5">
        <v>400</v>
      </c>
      <c r="C1603" s="5">
        <v>500</v>
      </c>
      <c r="D1603" s="5">
        <v>77.5</v>
      </c>
      <c r="E1603" s="5">
        <v>-77.5</v>
      </c>
    </row>
    <row r="1604" spans="1:5" x14ac:dyDescent="0.35">
      <c r="A1604" s="5" t="s">
        <v>928</v>
      </c>
      <c r="B1604" s="5">
        <v>500</v>
      </c>
      <c r="C1604" s="5">
        <v>630</v>
      </c>
      <c r="D1604" s="5">
        <v>87.5</v>
      </c>
      <c r="E1604" s="5">
        <v>-87.5</v>
      </c>
    </row>
    <row r="1605" spans="1:5" x14ac:dyDescent="0.35">
      <c r="A1605" s="5" t="s">
        <v>928</v>
      </c>
      <c r="B1605" s="5">
        <v>630</v>
      </c>
      <c r="C1605" s="5">
        <v>800</v>
      </c>
      <c r="D1605" s="5">
        <v>100</v>
      </c>
      <c r="E1605" s="5">
        <v>-100</v>
      </c>
    </row>
    <row r="1606" spans="1:5" x14ac:dyDescent="0.35">
      <c r="A1606" s="5" t="s">
        <v>928</v>
      </c>
      <c r="B1606" s="5">
        <v>800</v>
      </c>
      <c r="C1606" s="5">
        <v>1000</v>
      </c>
      <c r="D1606" s="5">
        <v>115</v>
      </c>
      <c r="E1606" s="5">
        <v>-115</v>
      </c>
    </row>
    <row r="1607" spans="1:5" x14ac:dyDescent="0.35">
      <c r="A1607" s="5" t="s">
        <v>928</v>
      </c>
      <c r="B1607" s="5">
        <v>1000</v>
      </c>
      <c r="C1607" s="5">
        <v>1250</v>
      </c>
      <c r="D1607" s="5">
        <v>130</v>
      </c>
      <c r="E1607" s="5">
        <v>-130</v>
      </c>
    </row>
    <row r="1608" spans="1:5" x14ac:dyDescent="0.35">
      <c r="A1608" s="5" t="s">
        <v>928</v>
      </c>
      <c r="B1608" s="5">
        <v>1250</v>
      </c>
      <c r="C1608" s="5">
        <v>1600</v>
      </c>
      <c r="D1608" s="5">
        <v>155</v>
      </c>
      <c r="E1608" s="5">
        <v>-155</v>
      </c>
    </row>
    <row r="1609" spans="1:5" x14ac:dyDescent="0.35">
      <c r="A1609" s="5" t="s">
        <v>928</v>
      </c>
      <c r="B1609" s="5">
        <v>1600</v>
      </c>
      <c r="C1609" s="5">
        <v>2000</v>
      </c>
      <c r="D1609" s="5">
        <v>185</v>
      </c>
      <c r="E1609" s="5">
        <v>-185</v>
      </c>
    </row>
    <row r="1610" spans="1:5" x14ac:dyDescent="0.35">
      <c r="A1610" s="5" t="s">
        <v>928</v>
      </c>
      <c r="B1610" s="5">
        <v>2000</v>
      </c>
      <c r="C1610" s="5">
        <v>2500</v>
      </c>
      <c r="D1610" s="5">
        <v>220</v>
      </c>
      <c r="E1610" s="5">
        <v>-220</v>
      </c>
    </row>
    <row r="1611" spans="1:5" x14ac:dyDescent="0.35">
      <c r="A1611" s="5" t="s">
        <v>928</v>
      </c>
      <c r="B1611" s="5">
        <v>2500</v>
      </c>
      <c r="C1611" s="5">
        <v>3150</v>
      </c>
      <c r="D1611" s="5">
        <v>270</v>
      </c>
      <c r="E1611" s="5">
        <v>-270</v>
      </c>
    </row>
    <row r="1612" spans="1:5" x14ac:dyDescent="0.35">
      <c r="A1612" s="5" t="s">
        <v>929</v>
      </c>
      <c r="B1612" s="5">
        <v>0</v>
      </c>
      <c r="C1612" s="5">
        <v>3</v>
      </c>
      <c r="D1612" s="5">
        <v>20</v>
      </c>
      <c r="E1612" s="5">
        <v>-20</v>
      </c>
    </row>
    <row r="1613" spans="1:5" x14ac:dyDescent="0.35">
      <c r="A1613" s="5" t="s">
        <v>929</v>
      </c>
      <c r="B1613" s="5">
        <v>3</v>
      </c>
      <c r="C1613" s="5">
        <v>6</v>
      </c>
      <c r="D1613" s="5">
        <v>24</v>
      </c>
      <c r="E1613" s="5">
        <v>-24</v>
      </c>
    </row>
    <row r="1614" spans="1:5" x14ac:dyDescent="0.35">
      <c r="A1614" s="5" t="s">
        <v>929</v>
      </c>
      <c r="B1614" s="5">
        <v>6</v>
      </c>
      <c r="C1614" s="5">
        <v>10</v>
      </c>
      <c r="D1614" s="5">
        <v>29</v>
      </c>
      <c r="E1614" s="5">
        <v>-29</v>
      </c>
    </row>
    <row r="1615" spans="1:5" x14ac:dyDescent="0.35">
      <c r="A1615" s="5" t="s">
        <v>929</v>
      </c>
      <c r="B1615" s="5">
        <v>10</v>
      </c>
      <c r="C1615" s="5">
        <v>18</v>
      </c>
      <c r="D1615" s="5">
        <v>35</v>
      </c>
      <c r="E1615" s="5">
        <v>-35</v>
      </c>
    </row>
    <row r="1616" spans="1:5" x14ac:dyDescent="0.35">
      <c r="A1616" s="5" t="s">
        <v>929</v>
      </c>
      <c r="B1616" s="5">
        <v>18</v>
      </c>
      <c r="C1616" s="5">
        <v>30</v>
      </c>
      <c r="D1616" s="5">
        <v>42</v>
      </c>
      <c r="E1616" s="5">
        <v>-42</v>
      </c>
    </row>
    <row r="1617" spans="1:5" x14ac:dyDescent="0.35">
      <c r="A1617" s="5" t="s">
        <v>929</v>
      </c>
      <c r="B1617" s="5">
        <v>30</v>
      </c>
      <c r="C1617" s="5">
        <v>50</v>
      </c>
      <c r="D1617" s="5">
        <v>50</v>
      </c>
      <c r="E1617" s="5">
        <v>-50</v>
      </c>
    </row>
    <row r="1618" spans="1:5" x14ac:dyDescent="0.35">
      <c r="A1618" s="5" t="s">
        <v>929</v>
      </c>
      <c r="B1618" s="5">
        <v>50</v>
      </c>
      <c r="C1618" s="5">
        <v>80</v>
      </c>
      <c r="D1618" s="5">
        <v>60</v>
      </c>
      <c r="E1618" s="5">
        <v>-60</v>
      </c>
    </row>
    <row r="1619" spans="1:5" x14ac:dyDescent="0.35">
      <c r="A1619" s="5" t="s">
        <v>929</v>
      </c>
      <c r="B1619" s="5">
        <v>80</v>
      </c>
      <c r="C1619" s="5">
        <v>120</v>
      </c>
      <c r="D1619" s="5">
        <v>70</v>
      </c>
      <c r="E1619" s="5">
        <v>-70</v>
      </c>
    </row>
    <row r="1620" spans="1:5" x14ac:dyDescent="0.35">
      <c r="A1620" s="5" t="s">
        <v>929</v>
      </c>
      <c r="B1620" s="5">
        <v>120</v>
      </c>
      <c r="C1620" s="5">
        <v>180</v>
      </c>
      <c r="D1620" s="5">
        <v>80</v>
      </c>
      <c r="E1620" s="5">
        <v>-80</v>
      </c>
    </row>
    <row r="1621" spans="1:5" x14ac:dyDescent="0.35">
      <c r="A1621" s="5" t="s">
        <v>929</v>
      </c>
      <c r="B1621" s="5">
        <v>180</v>
      </c>
      <c r="C1621" s="5">
        <v>250</v>
      </c>
      <c r="D1621" s="5">
        <v>92.5</v>
      </c>
      <c r="E1621" s="5">
        <v>-92.5</v>
      </c>
    </row>
    <row r="1622" spans="1:5" x14ac:dyDescent="0.35">
      <c r="A1622" s="5" t="s">
        <v>929</v>
      </c>
      <c r="B1622" s="5">
        <v>250</v>
      </c>
      <c r="C1622" s="5">
        <v>315</v>
      </c>
      <c r="D1622" s="5">
        <v>105</v>
      </c>
      <c r="E1622" s="5">
        <v>-105</v>
      </c>
    </row>
    <row r="1623" spans="1:5" x14ac:dyDescent="0.35">
      <c r="A1623" s="5" t="s">
        <v>929</v>
      </c>
      <c r="B1623" s="5">
        <v>315</v>
      </c>
      <c r="C1623" s="5">
        <v>400</v>
      </c>
      <c r="D1623" s="5">
        <v>115</v>
      </c>
      <c r="E1623" s="5">
        <v>-115</v>
      </c>
    </row>
    <row r="1624" spans="1:5" x14ac:dyDescent="0.35">
      <c r="A1624" s="5" t="s">
        <v>929</v>
      </c>
      <c r="B1624" s="5">
        <v>400</v>
      </c>
      <c r="C1624" s="5">
        <v>500</v>
      </c>
      <c r="D1624" s="5">
        <v>125</v>
      </c>
      <c r="E1624" s="5">
        <v>-125</v>
      </c>
    </row>
    <row r="1625" spans="1:5" x14ac:dyDescent="0.35">
      <c r="A1625" s="5" t="s">
        <v>929</v>
      </c>
      <c r="B1625" s="5">
        <v>500</v>
      </c>
      <c r="C1625" s="5">
        <v>630</v>
      </c>
      <c r="D1625" s="5">
        <v>140</v>
      </c>
      <c r="E1625" s="5">
        <v>-140</v>
      </c>
    </row>
    <row r="1626" spans="1:5" x14ac:dyDescent="0.35">
      <c r="A1626" s="5" t="s">
        <v>929</v>
      </c>
      <c r="B1626" s="5">
        <v>630</v>
      </c>
      <c r="C1626" s="5">
        <v>800</v>
      </c>
      <c r="D1626" s="5">
        <v>160</v>
      </c>
      <c r="E1626" s="5">
        <v>-160</v>
      </c>
    </row>
    <row r="1627" spans="1:5" x14ac:dyDescent="0.35">
      <c r="A1627" s="5" t="s">
        <v>929</v>
      </c>
      <c r="B1627" s="5">
        <v>800</v>
      </c>
      <c r="C1627" s="5">
        <v>1000</v>
      </c>
      <c r="D1627" s="5">
        <v>180</v>
      </c>
      <c r="E1627" s="5">
        <v>-180</v>
      </c>
    </row>
    <row r="1628" spans="1:5" x14ac:dyDescent="0.35">
      <c r="A1628" s="5" t="s">
        <v>929</v>
      </c>
      <c r="B1628" s="5">
        <v>1000</v>
      </c>
      <c r="C1628" s="5">
        <v>1250</v>
      </c>
      <c r="D1628" s="5">
        <v>210</v>
      </c>
      <c r="E1628" s="5">
        <v>-210</v>
      </c>
    </row>
    <row r="1629" spans="1:5" x14ac:dyDescent="0.35">
      <c r="A1629" s="5" t="s">
        <v>929</v>
      </c>
      <c r="B1629" s="5">
        <v>1250</v>
      </c>
      <c r="C1629" s="5">
        <v>1600</v>
      </c>
      <c r="D1629" s="5">
        <v>250</v>
      </c>
      <c r="E1629" s="5">
        <v>-250</v>
      </c>
    </row>
    <row r="1630" spans="1:5" x14ac:dyDescent="0.35">
      <c r="A1630" s="5" t="s">
        <v>929</v>
      </c>
      <c r="B1630" s="5">
        <v>1600</v>
      </c>
      <c r="C1630" s="5">
        <v>2000</v>
      </c>
      <c r="D1630" s="5">
        <v>300</v>
      </c>
      <c r="E1630" s="5">
        <v>-300</v>
      </c>
    </row>
    <row r="1631" spans="1:5" x14ac:dyDescent="0.35">
      <c r="A1631" s="5" t="s">
        <v>929</v>
      </c>
      <c r="B1631" s="5">
        <v>2000</v>
      </c>
      <c r="C1631" s="5">
        <v>2500</v>
      </c>
      <c r="D1631" s="5">
        <v>350</v>
      </c>
      <c r="E1631" s="5">
        <v>-350</v>
      </c>
    </row>
    <row r="1632" spans="1:5" x14ac:dyDescent="0.35">
      <c r="A1632" s="5" t="s">
        <v>929</v>
      </c>
      <c r="B1632" s="5">
        <v>2500</v>
      </c>
      <c r="C1632" s="5">
        <v>3150</v>
      </c>
      <c r="D1632" s="5">
        <v>430</v>
      </c>
      <c r="E1632" s="5">
        <v>-430</v>
      </c>
    </row>
    <row r="1633" spans="1:5" x14ac:dyDescent="0.35">
      <c r="A1633" s="5" t="s">
        <v>930</v>
      </c>
      <c r="B1633" s="5">
        <v>0</v>
      </c>
      <c r="C1633" s="5">
        <v>3</v>
      </c>
      <c r="D1633" s="5">
        <v>30</v>
      </c>
      <c r="E1633" s="5">
        <v>-30</v>
      </c>
    </row>
    <row r="1634" spans="1:5" x14ac:dyDescent="0.35">
      <c r="A1634" s="5" t="s">
        <v>930</v>
      </c>
      <c r="B1634" s="5">
        <v>3</v>
      </c>
      <c r="C1634" s="5">
        <v>6</v>
      </c>
      <c r="D1634" s="5">
        <v>37.5</v>
      </c>
      <c r="E1634" s="5">
        <v>-37.5</v>
      </c>
    </row>
    <row r="1635" spans="1:5" x14ac:dyDescent="0.35">
      <c r="A1635" s="5" t="s">
        <v>930</v>
      </c>
      <c r="B1635" s="5">
        <v>6</v>
      </c>
      <c r="C1635" s="5">
        <v>10</v>
      </c>
      <c r="D1635" s="5">
        <v>45</v>
      </c>
      <c r="E1635" s="5">
        <v>-45</v>
      </c>
    </row>
    <row r="1636" spans="1:5" x14ac:dyDescent="0.35">
      <c r="A1636" s="5" t="s">
        <v>930</v>
      </c>
      <c r="B1636" s="5">
        <v>10</v>
      </c>
      <c r="C1636" s="5">
        <v>18</v>
      </c>
      <c r="D1636" s="5">
        <v>55</v>
      </c>
      <c r="E1636" s="5">
        <v>-55</v>
      </c>
    </row>
    <row r="1637" spans="1:5" x14ac:dyDescent="0.35">
      <c r="A1637" s="5" t="s">
        <v>930</v>
      </c>
      <c r="B1637" s="5">
        <v>18</v>
      </c>
      <c r="C1637" s="5">
        <v>30</v>
      </c>
      <c r="D1637" s="5">
        <v>65</v>
      </c>
      <c r="E1637" s="5">
        <v>-65</v>
      </c>
    </row>
    <row r="1638" spans="1:5" x14ac:dyDescent="0.35">
      <c r="A1638" s="5" t="s">
        <v>930</v>
      </c>
      <c r="B1638" s="5">
        <v>30</v>
      </c>
      <c r="C1638" s="5">
        <v>50</v>
      </c>
      <c r="D1638" s="5">
        <v>80</v>
      </c>
      <c r="E1638" s="5">
        <v>-80</v>
      </c>
    </row>
    <row r="1639" spans="1:5" x14ac:dyDescent="0.35">
      <c r="A1639" s="5" t="s">
        <v>930</v>
      </c>
      <c r="B1639" s="5">
        <v>50</v>
      </c>
      <c r="C1639" s="5">
        <v>80</v>
      </c>
      <c r="D1639" s="5">
        <v>95</v>
      </c>
      <c r="E1639" s="5">
        <v>-95</v>
      </c>
    </row>
    <row r="1640" spans="1:5" x14ac:dyDescent="0.35">
      <c r="A1640" s="5" t="s">
        <v>930</v>
      </c>
      <c r="B1640" s="5">
        <v>80</v>
      </c>
      <c r="C1640" s="5">
        <v>120</v>
      </c>
      <c r="D1640" s="5">
        <v>110</v>
      </c>
      <c r="E1640" s="5">
        <v>-110</v>
      </c>
    </row>
    <row r="1641" spans="1:5" x14ac:dyDescent="0.35">
      <c r="A1641" s="5" t="s">
        <v>930</v>
      </c>
      <c r="B1641" s="5">
        <v>120</v>
      </c>
      <c r="C1641" s="5">
        <v>180</v>
      </c>
      <c r="D1641" s="5">
        <v>125</v>
      </c>
      <c r="E1641" s="5">
        <v>-125</v>
      </c>
    </row>
    <row r="1642" spans="1:5" x14ac:dyDescent="0.35">
      <c r="A1642" s="5" t="s">
        <v>930</v>
      </c>
      <c r="B1642" s="5">
        <v>180</v>
      </c>
      <c r="C1642" s="5">
        <v>250</v>
      </c>
      <c r="D1642" s="5">
        <v>145</v>
      </c>
      <c r="E1642" s="5">
        <v>-145</v>
      </c>
    </row>
    <row r="1643" spans="1:5" x14ac:dyDescent="0.35">
      <c r="A1643" s="5" t="s">
        <v>930</v>
      </c>
      <c r="B1643" s="5">
        <v>250</v>
      </c>
      <c r="C1643" s="5">
        <v>315</v>
      </c>
      <c r="D1643" s="5">
        <v>160</v>
      </c>
      <c r="E1643" s="5">
        <v>-160</v>
      </c>
    </row>
    <row r="1644" spans="1:5" x14ac:dyDescent="0.35">
      <c r="A1644" s="5" t="s">
        <v>930</v>
      </c>
      <c r="B1644" s="5">
        <v>315</v>
      </c>
      <c r="C1644" s="5">
        <v>400</v>
      </c>
      <c r="D1644" s="5">
        <v>180</v>
      </c>
      <c r="E1644" s="5">
        <v>-180</v>
      </c>
    </row>
    <row r="1645" spans="1:5" x14ac:dyDescent="0.35">
      <c r="A1645" s="5" t="s">
        <v>930</v>
      </c>
      <c r="B1645" s="5">
        <v>400</v>
      </c>
      <c r="C1645" s="5">
        <v>500</v>
      </c>
      <c r="D1645" s="5">
        <v>200</v>
      </c>
      <c r="E1645" s="5">
        <v>-200</v>
      </c>
    </row>
    <row r="1646" spans="1:5" x14ac:dyDescent="0.35">
      <c r="A1646" s="5" t="s">
        <v>930</v>
      </c>
      <c r="B1646" s="5">
        <v>500</v>
      </c>
      <c r="C1646" s="5">
        <v>630</v>
      </c>
      <c r="D1646" s="5">
        <v>220</v>
      </c>
      <c r="E1646" s="5">
        <v>-220</v>
      </c>
    </row>
    <row r="1647" spans="1:5" x14ac:dyDescent="0.35">
      <c r="A1647" s="5" t="s">
        <v>930</v>
      </c>
      <c r="B1647" s="5">
        <v>630</v>
      </c>
      <c r="C1647" s="5">
        <v>800</v>
      </c>
      <c r="D1647" s="5">
        <v>250</v>
      </c>
      <c r="E1647" s="5">
        <v>-250</v>
      </c>
    </row>
    <row r="1648" spans="1:5" x14ac:dyDescent="0.35">
      <c r="A1648" s="5" t="s">
        <v>930</v>
      </c>
      <c r="B1648" s="5">
        <v>800</v>
      </c>
      <c r="C1648" s="5">
        <v>1000</v>
      </c>
      <c r="D1648" s="5">
        <v>280</v>
      </c>
      <c r="E1648" s="5">
        <v>-280</v>
      </c>
    </row>
    <row r="1649" spans="1:5" x14ac:dyDescent="0.35">
      <c r="A1649" s="5" t="s">
        <v>930</v>
      </c>
      <c r="B1649" s="5">
        <v>1000</v>
      </c>
      <c r="C1649" s="5">
        <v>1250</v>
      </c>
      <c r="D1649" s="5">
        <v>330</v>
      </c>
      <c r="E1649" s="5">
        <v>-330</v>
      </c>
    </row>
    <row r="1650" spans="1:5" x14ac:dyDescent="0.35">
      <c r="A1650" s="5" t="s">
        <v>930</v>
      </c>
      <c r="B1650" s="5">
        <v>1250</v>
      </c>
      <c r="C1650" s="5">
        <v>1600</v>
      </c>
      <c r="D1650" s="5">
        <v>390</v>
      </c>
      <c r="E1650" s="5">
        <v>-390</v>
      </c>
    </row>
    <row r="1651" spans="1:5" x14ac:dyDescent="0.35">
      <c r="A1651" s="5" t="s">
        <v>930</v>
      </c>
      <c r="B1651" s="5">
        <v>1600</v>
      </c>
      <c r="C1651" s="5">
        <v>2000</v>
      </c>
      <c r="D1651" s="5">
        <v>460</v>
      </c>
      <c r="E1651" s="5">
        <v>-460</v>
      </c>
    </row>
    <row r="1652" spans="1:5" x14ac:dyDescent="0.35">
      <c r="A1652" s="5" t="s">
        <v>930</v>
      </c>
      <c r="B1652" s="5">
        <v>2000</v>
      </c>
      <c r="C1652" s="5">
        <v>2500</v>
      </c>
      <c r="D1652" s="5">
        <v>550</v>
      </c>
      <c r="E1652" s="5">
        <v>-550</v>
      </c>
    </row>
    <row r="1653" spans="1:5" x14ac:dyDescent="0.35">
      <c r="A1653" s="5" t="s">
        <v>930</v>
      </c>
      <c r="B1653" s="5">
        <v>2500</v>
      </c>
      <c r="C1653" s="5">
        <v>3150</v>
      </c>
      <c r="D1653" s="5">
        <v>675</v>
      </c>
      <c r="E1653" s="5">
        <v>-675</v>
      </c>
    </row>
    <row r="1654" spans="1:5" x14ac:dyDescent="0.35">
      <c r="A1654" s="5" t="s">
        <v>931</v>
      </c>
      <c r="B1654" s="5">
        <v>0</v>
      </c>
      <c r="C1654" s="5">
        <v>3</v>
      </c>
      <c r="D1654" s="5">
        <v>50</v>
      </c>
      <c r="E1654" s="5">
        <v>-50</v>
      </c>
    </row>
    <row r="1655" spans="1:5" x14ac:dyDescent="0.35">
      <c r="A1655" s="5" t="s">
        <v>931</v>
      </c>
      <c r="B1655" s="5">
        <v>3</v>
      </c>
      <c r="C1655" s="5">
        <v>6</v>
      </c>
      <c r="D1655" s="5">
        <v>60</v>
      </c>
      <c r="E1655" s="5">
        <v>-60</v>
      </c>
    </row>
    <row r="1656" spans="1:5" x14ac:dyDescent="0.35">
      <c r="A1656" s="5" t="s">
        <v>931</v>
      </c>
      <c r="B1656" s="5">
        <v>6</v>
      </c>
      <c r="C1656" s="5">
        <v>10</v>
      </c>
      <c r="D1656" s="5">
        <v>75</v>
      </c>
      <c r="E1656" s="5">
        <v>-75</v>
      </c>
    </row>
    <row r="1657" spans="1:5" x14ac:dyDescent="0.35">
      <c r="A1657" s="5" t="s">
        <v>931</v>
      </c>
      <c r="B1657" s="5">
        <v>10</v>
      </c>
      <c r="C1657" s="5">
        <v>18</v>
      </c>
      <c r="D1657" s="5">
        <v>90</v>
      </c>
      <c r="E1657" s="5">
        <v>-90</v>
      </c>
    </row>
    <row r="1658" spans="1:5" x14ac:dyDescent="0.35">
      <c r="A1658" s="5" t="s">
        <v>931</v>
      </c>
      <c r="B1658" s="5">
        <v>18</v>
      </c>
      <c r="C1658" s="5">
        <v>30</v>
      </c>
      <c r="D1658" s="5">
        <v>105</v>
      </c>
      <c r="E1658" s="5">
        <v>-105</v>
      </c>
    </row>
    <row r="1659" spans="1:5" x14ac:dyDescent="0.35">
      <c r="A1659" s="5" t="s">
        <v>931</v>
      </c>
      <c r="B1659" s="5">
        <v>30</v>
      </c>
      <c r="C1659" s="5">
        <v>50</v>
      </c>
      <c r="D1659" s="5">
        <v>125</v>
      </c>
      <c r="E1659" s="5">
        <v>-125</v>
      </c>
    </row>
    <row r="1660" spans="1:5" x14ac:dyDescent="0.35">
      <c r="A1660" s="5" t="s">
        <v>931</v>
      </c>
      <c r="B1660" s="5">
        <v>50</v>
      </c>
      <c r="C1660" s="5">
        <v>80</v>
      </c>
      <c r="D1660" s="5">
        <v>150</v>
      </c>
      <c r="E1660" s="5">
        <v>-150</v>
      </c>
    </row>
    <row r="1661" spans="1:5" x14ac:dyDescent="0.35">
      <c r="A1661" s="5" t="s">
        <v>931</v>
      </c>
      <c r="B1661" s="5">
        <v>80</v>
      </c>
      <c r="C1661" s="5">
        <v>120</v>
      </c>
      <c r="D1661" s="5">
        <v>175</v>
      </c>
      <c r="E1661" s="5">
        <v>-175</v>
      </c>
    </row>
    <row r="1662" spans="1:5" x14ac:dyDescent="0.35">
      <c r="A1662" s="5" t="s">
        <v>931</v>
      </c>
      <c r="B1662" s="5">
        <v>120</v>
      </c>
      <c r="C1662" s="5">
        <v>180</v>
      </c>
      <c r="D1662" s="5">
        <v>200</v>
      </c>
      <c r="E1662" s="5">
        <v>-200</v>
      </c>
    </row>
    <row r="1663" spans="1:5" x14ac:dyDescent="0.35">
      <c r="A1663" s="5" t="s">
        <v>931</v>
      </c>
      <c r="B1663" s="5">
        <v>180</v>
      </c>
      <c r="C1663" s="5">
        <v>250</v>
      </c>
      <c r="D1663" s="5">
        <v>230</v>
      </c>
      <c r="E1663" s="5">
        <v>-230</v>
      </c>
    </row>
    <row r="1664" spans="1:5" x14ac:dyDescent="0.35">
      <c r="A1664" s="5" t="s">
        <v>931</v>
      </c>
      <c r="B1664" s="5">
        <v>250</v>
      </c>
      <c r="C1664" s="5">
        <v>315</v>
      </c>
      <c r="D1664" s="5">
        <v>260</v>
      </c>
      <c r="E1664" s="5">
        <v>-260</v>
      </c>
    </row>
    <row r="1665" spans="1:5" x14ac:dyDescent="0.35">
      <c r="A1665" s="5" t="s">
        <v>931</v>
      </c>
      <c r="B1665" s="5">
        <v>315</v>
      </c>
      <c r="C1665" s="5">
        <v>400</v>
      </c>
      <c r="D1665" s="5">
        <v>285</v>
      </c>
      <c r="E1665" s="5">
        <v>-285</v>
      </c>
    </row>
    <row r="1666" spans="1:5" x14ac:dyDescent="0.35">
      <c r="A1666" s="5" t="s">
        <v>931</v>
      </c>
      <c r="B1666" s="5">
        <v>400</v>
      </c>
      <c r="C1666" s="5">
        <v>500</v>
      </c>
      <c r="D1666" s="5">
        <v>315</v>
      </c>
      <c r="E1666" s="5">
        <v>-315</v>
      </c>
    </row>
    <row r="1667" spans="1:5" x14ac:dyDescent="0.35">
      <c r="A1667" s="5" t="s">
        <v>931</v>
      </c>
      <c r="B1667" s="5">
        <v>500</v>
      </c>
      <c r="C1667" s="5">
        <v>630</v>
      </c>
      <c r="D1667" s="5">
        <v>350</v>
      </c>
      <c r="E1667" s="5">
        <v>-350</v>
      </c>
    </row>
    <row r="1668" spans="1:5" x14ac:dyDescent="0.35">
      <c r="A1668" s="5" t="s">
        <v>931</v>
      </c>
      <c r="B1668" s="5">
        <v>630</v>
      </c>
      <c r="C1668" s="5">
        <v>800</v>
      </c>
      <c r="D1668" s="5">
        <v>400</v>
      </c>
      <c r="E1668" s="5">
        <v>-400</v>
      </c>
    </row>
    <row r="1669" spans="1:5" x14ac:dyDescent="0.35">
      <c r="A1669" s="5" t="s">
        <v>931</v>
      </c>
      <c r="B1669" s="5">
        <v>800</v>
      </c>
      <c r="C1669" s="5">
        <v>1000</v>
      </c>
      <c r="D1669" s="5">
        <v>450</v>
      </c>
      <c r="E1669" s="5">
        <v>-450</v>
      </c>
    </row>
    <row r="1670" spans="1:5" x14ac:dyDescent="0.35">
      <c r="A1670" s="5" t="s">
        <v>931</v>
      </c>
      <c r="B1670" s="5">
        <v>1000</v>
      </c>
      <c r="C1670" s="5">
        <v>1250</v>
      </c>
      <c r="D1670" s="5">
        <v>525</v>
      </c>
      <c r="E1670" s="5">
        <v>-525</v>
      </c>
    </row>
    <row r="1671" spans="1:5" x14ac:dyDescent="0.35">
      <c r="A1671" s="5" t="s">
        <v>931</v>
      </c>
      <c r="B1671" s="5">
        <v>1250</v>
      </c>
      <c r="C1671" s="5">
        <v>1600</v>
      </c>
      <c r="D1671" s="5">
        <v>625</v>
      </c>
      <c r="E1671" s="5">
        <v>-625</v>
      </c>
    </row>
    <row r="1672" spans="1:5" x14ac:dyDescent="0.35">
      <c r="A1672" s="5" t="s">
        <v>931</v>
      </c>
      <c r="B1672" s="5">
        <v>1600</v>
      </c>
      <c r="C1672" s="5">
        <v>2000</v>
      </c>
      <c r="D1672" s="5">
        <v>750</v>
      </c>
      <c r="E1672" s="5">
        <v>-750</v>
      </c>
    </row>
    <row r="1673" spans="1:5" x14ac:dyDescent="0.35">
      <c r="A1673" s="5" t="s">
        <v>931</v>
      </c>
      <c r="B1673" s="5">
        <v>2000</v>
      </c>
      <c r="C1673" s="5">
        <v>2500</v>
      </c>
      <c r="D1673" s="5">
        <v>875</v>
      </c>
      <c r="E1673" s="5">
        <v>-875</v>
      </c>
    </row>
    <row r="1674" spans="1:5" x14ac:dyDescent="0.35">
      <c r="A1674" s="5" t="s">
        <v>931</v>
      </c>
      <c r="B1674" s="5">
        <v>2500</v>
      </c>
      <c r="C1674" s="5">
        <v>3150</v>
      </c>
      <c r="D1674" s="5">
        <v>1050</v>
      </c>
      <c r="E1674" s="5">
        <v>-1050</v>
      </c>
    </row>
    <row r="1675" spans="1:5" x14ac:dyDescent="0.35">
      <c r="A1675" s="5" t="s">
        <v>932</v>
      </c>
      <c r="B1675" s="5">
        <v>0</v>
      </c>
      <c r="C1675" s="5">
        <v>3</v>
      </c>
      <c r="D1675" s="5">
        <v>70</v>
      </c>
      <c r="E1675" s="5">
        <v>-70</v>
      </c>
    </row>
    <row r="1676" spans="1:5" x14ac:dyDescent="0.35">
      <c r="A1676" s="5" t="s">
        <v>932</v>
      </c>
      <c r="B1676" s="5">
        <v>3</v>
      </c>
      <c r="C1676" s="5">
        <v>6</v>
      </c>
      <c r="D1676" s="5">
        <v>90</v>
      </c>
      <c r="E1676" s="5">
        <v>-90</v>
      </c>
    </row>
    <row r="1677" spans="1:5" x14ac:dyDescent="0.35">
      <c r="A1677" s="5" t="s">
        <v>932</v>
      </c>
      <c r="B1677" s="5">
        <v>6</v>
      </c>
      <c r="C1677" s="5">
        <v>10</v>
      </c>
      <c r="D1677" s="5">
        <v>110</v>
      </c>
      <c r="E1677" s="5">
        <v>-110</v>
      </c>
    </row>
    <row r="1678" spans="1:5" x14ac:dyDescent="0.35">
      <c r="A1678" s="5" t="s">
        <v>932</v>
      </c>
      <c r="B1678" s="5">
        <v>10</v>
      </c>
      <c r="C1678" s="5">
        <v>18</v>
      </c>
      <c r="D1678" s="5">
        <v>135</v>
      </c>
      <c r="E1678" s="5">
        <v>-135</v>
      </c>
    </row>
    <row r="1679" spans="1:5" x14ac:dyDescent="0.35">
      <c r="A1679" s="5" t="s">
        <v>932</v>
      </c>
      <c r="B1679" s="5">
        <v>18</v>
      </c>
      <c r="C1679" s="5">
        <v>30</v>
      </c>
      <c r="D1679" s="5">
        <v>165</v>
      </c>
      <c r="E1679" s="5">
        <v>-165</v>
      </c>
    </row>
    <row r="1680" spans="1:5" x14ac:dyDescent="0.35">
      <c r="A1680" s="5" t="s">
        <v>932</v>
      </c>
      <c r="B1680" s="5">
        <v>30</v>
      </c>
      <c r="C1680" s="5">
        <v>50</v>
      </c>
      <c r="D1680" s="5">
        <v>195</v>
      </c>
      <c r="E1680" s="5">
        <v>-195</v>
      </c>
    </row>
    <row r="1681" spans="1:5" x14ac:dyDescent="0.35">
      <c r="A1681" s="5" t="s">
        <v>932</v>
      </c>
      <c r="B1681" s="5">
        <v>50</v>
      </c>
      <c r="C1681" s="5">
        <v>80</v>
      </c>
      <c r="D1681" s="5">
        <v>230</v>
      </c>
      <c r="E1681" s="5">
        <v>-230</v>
      </c>
    </row>
    <row r="1682" spans="1:5" x14ac:dyDescent="0.35">
      <c r="A1682" s="5" t="s">
        <v>932</v>
      </c>
      <c r="B1682" s="5">
        <v>80</v>
      </c>
      <c r="C1682" s="5">
        <v>120</v>
      </c>
      <c r="D1682" s="5">
        <v>270</v>
      </c>
      <c r="E1682" s="5">
        <v>-270</v>
      </c>
    </row>
    <row r="1683" spans="1:5" x14ac:dyDescent="0.35">
      <c r="A1683" s="5" t="s">
        <v>932</v>
      </c>
      <c r="B1683" s="5">
        <v>120</v>
      </c>
      <c r="C1683" s="5">
        <v>180</v>
      </c>
      <c r="D1683" s="5">
        <v>315</v>
      </c>
      <c r="E1683" s="5">
        <v>-315</v>
      </c>
    </row>
    <row r="1684" spans="1:5" x14ac:dyDescent="0.35">
      <c r="A1684" s="5" t="s">
        <v>932</v>
      </c>
      <c r="B1684" s="5">
        <v>180</v>
      </c>
      <c r="C1684" s="5">
        <v>250</v>
      </c>
      <c r="D1684" s="5">
        <v>360</v>
      </c>
      <c r="E1684" s="5">
        <v>-360</v>
      </c>
    </row>
    <row r="1685" spans="1:5" x14ac:dyDescent="0.35">
      <c r="A1685" s="5" t="s">
        <v>932</v>
      </c>
      <c r="B1685" s="5">
        <v>250</v>
      </c>
      <c r="C1685" s="5">
        <v>315</v>
      </c>
      <c r="D1685" s="5">
        <v>405</v>
      </c>
      <c r="E1685" s="5">
        <v>-405</v>
      </c>
    </row>
    <row r="1686" spans="1:5" x14ac:dyDescent="0.35">
      <c r="A1686" s="5" t="s">
        <v>932</v>
      </c>
      <c r="B1686" s="5">
        <v>315</v>
      </c>
      <c r="C1686" s="5">
        <v>400</v>
      </c>
      <c r="D1686" s="5">
        <v>445</v>
      </c>
      <c r="E1686" s="5">
        <v>-445</v>
      </c>
    </row>
    <row r="1687" spans="1:5" x14ac:dyDescent="0.35">
      <c r="A1687" s="5" t="s">
        <v>932</v>
      </c>
      <c r="B1687" s="5">
        <v>400</v>
      </c>
      <c r="C1687" s="5">
        <v>500</v>
      </c>
      <c r="D1687" s="5">
        <v>485</v>
      </c>
      <c r="E1687" s="5">
        <v>-485</v>
      </c>
    </row>
    <row r="1688" spans="1:5" x14ac:dyDescent="0.35">
      <c r="A1688" s="5" t="s">
        <v>932</v>
      </c>
      <c r="B1688" s="5">
        <v>500</v>
      </c>
      <c r="C1688" s="5">
        <v>630</v>
      </c>
      <c r="D1688" s="5">
        <v>550</v>
      </c>
      <c r="E1688" s="5">
        <v>-550</v>
      </c>
    </row>
    <row r="1689" spans="1:5" x14ac:dyDescent="0.35">
      <c r="A1689" s="5" t="s">
        <v>932</v>
      </c>
      <c r="B1689" s="5">
        <v>630</v>
      </c>
      <c r="C1689" s="5">
        <v>800</v>
      </c>
      <c r="D1689" s="5">
        <v>625</v>
      </c>
      <c r="E1689" s="5">
        <v>-625</v>
      </c>
    </row>
    <row r="1690" spans="1:5" x14ac:dyDescent="0.35">
      <c r="A1690" s="5" t="s">
        <v>932</v>
      </c>
      <c r="B1690" s="5">
        <v>800</v>
      </c>
      <c r="C1690" s="5">
        <v>1000</v>
      </c>
      <c r="D1690" s="5">
        <v>700</v>
      </c>
      <c r="E1690" s="5">
        <v>-700</v>
      </c>
    </row>
    <row r="1691" spans="1:5" x14ac:dyDescent="0.35">
      <c r="A1691" s="5" t="s">
        <v>932</v>
      </c>
      <c r="B1691" s="5">
        <v>1000</v>
      </c>
      <c r="C1691" s="5">
        <v>1250</v>
      </c>
      <c r="D1691" s="5">
        <v>825</v>
      </c>
      <c r="E1691" s="5">
        <v>-825</v>
      </c>
    </row>
    <row r="1692" spans="1:5" x14ac:dyDescent="0.35">
      <c r="A1692" s="5" t="s">
        <v>932</v>
      </c>
      <c r="B1692" s="5">
        <v>1250</v>
      </c>
      <c r="C1692" s="5">
        <v>1600</v>
      </c>
      <c r="D1692" s="5">
        <v>975</v>
      </c>
      <c r="E1692" s="5">
        <v>-975</v>
      </c>
    </row>
    <row r="1693" spans="1:5" x14ac:dyDescent="0.35">
      <c r="A1693" s="5" t="s">
        <v>932</v>
      </c>
      <c r="B1693" s="5">
        <v>1600</v>
      </c>
      <c r="C1693" s="5">
        <v>2000</v>
      </c>
      <c r="D1693" s="5">
        <v>1150</v>
      </c>
      <c r="E1693" s="5">
        <v>-1150</v>
      </c>
    </row>
    <row r="1694" spans="1:5" x14ac:dyDescent="0.35">
      <c r="A1694" s="5" t="s">
        <v>932</v>
      </c>
      <c r="B1694" s="5">
        <v>2000</v>
      </c>
      <c r="C1694" s="5">
        <v>2500</v>
      </c>
      <c r="D1694" s="5">
        <v>1400</v>
      </c>
      <c r="E1694" s="5">
        <v>-1400</v>
      </c>
    </row>
    <row r="1695" spans="1:5" x14ac:dyDescent="0.35">
      <c r="A1695" s="5" t="s">
        <v>932</v>
      </c>
      <c r="B1695" s="5">
        <v>2500</v>
      </c>
      <c r="C1695" s="5">
        <v>3150</v>
      </c>
      <c r="D1695" s="5">
        <v>1650</v>
      </c>
      <c r="E1695" s="5">
        <v>-1650</v>
      </c>
    </row>
    <row r="1696" spans="1:5" x14ac:dyDescent="0.35">
      <c r="A1696" s="5" t="s">
        <v>933</v>
      </c>
      <c r="B1696" s="5">
        <v>0</v>
      </c>
      <c r="C1696" s="5">
        <v>3</v>
      </c>
      <c r="D1696" s="5">
        <v>125</v>
      </c>
      <c r="E1696" s="5">
        <v>-125</v>
      </c>
    </row>
    <row r="1697" spans="1:5" x14ac:dyDescent="0.35">
      <c r="A1697" s="5" t="s">
        <v>933</v>
      </c>
      <c r="B1697" s="5">
        <v>3</v>
      </c>
      <c r="C1697" s="5">
        <v>6</v>
      </c>
      <c r="D1697" s="5">
        <v>150</v>
      </c>
      <c r="E1697" s="5">
        <v>-150</v>
      </c>
    </row>
    <row r="1698" spans="1:5" x14ac:dyDescent="0.35">
      <c r="A1698" s="5" t="s">
        <v>933</v>
      </c>
      <c r="B1698" s="5">
        <v>6</v>
      </c>
      <c r="C1698" s="5">
        <v>10</v>
      </c>
      <c r="D1698" s="5">
        <v>180</v>
      </c>
      <c r="E1698" s="5">
        <v>-180</v>
      </c>
    </row>
    <row r="1699" spans="1:5" x14ac:dyDescent="0.35">
      <c r="A1699" s="5" t="s">
        <v>933</v>
      </c>
      <c r="B1699" s="5">
        <v>10</v>
      </c>
      <c r="C1699" s="5">
        <v>18</v>
      </c>
      <c r="D1699" s="5">
        <v>215</v>
      </c>
      <c r="E1699" s="5">
        <v>-215</v>
      </c>
    </row>
    <row r="1700" spans="1:5" x14ac:dyDescent="0.35">
      <c r="A1700" s="5" t="s">
        <v>933</v>
      </c>
      <c r="B1700" s="5">
        <v>18</v>
      </c>
      <c r="C1700" s="5">
        <v>30</v>
      </c>
      <c r="D1700" s="5">
        <v>260</v>
      </c>
      <c r="E1700" s="5">
        <v>-260</v>
      </c>
    </row>
    <row r="1701" spans="1:5" x14ac:dyDescent="0.35">
      <c r="A1701" s="5" t="s">
        <v>933</v>
      </c>
      <c r="B1701" s="5">
        <v>30</v>
      </c>
      <c r="C1701" s="5">
        <v>50</v>
      </c>
      <c r="D1701" s="5">
        <v>310</v>
      </c>
      <c r="E1701" s="5">
        <v>-310</v>
      </c>
    </row>
    <row r="1702" spans="1:5" x14ac:dyDescent="0.35">
      <c r="A1702" s="5" t="s">
        <v>933</v>
      </c>
      <c r="B1702" s="5">
        <v>50</v>
      </c>
      <c r="C1702" s="5">
        <v>80</v>
      </c>
      <c r="D1702" s="5">
        <v>370</v>
      </c>
      <c r="E1702" s="5">
        <v>-370</v>
      </c>
    </row>
    <row r="1703" spans="1:5" x14ac:dyDescent="0.35">
      <c r="A1703" s="5" t="s">
        <v>933</v>
      </c>
      <c r="B1703" s="5">
        <v>80</v>
      </c>
      <c r="C1703" s="5">
        <v>120</v>
      </c>
      <c r="D1703" s="5">
        <v>435</v>
      </c>
      <c r="E1703" s="5">
        <v>-435</v>
      </c>
    </row>
    <row r="1704" spans="1:5" x14ac:dyDescent="0.35">
      <c r="A1704" s="5" t="s">
        <v>933</v>
      </c>
      <c r="B1704" s="5">
        <v>120</v>
      </c>
      <c r="C1704" s="5">
        <v>180</v>
      </c>
      <c r="D1704" s="5">
        <v>500</v>
      </c>
      <c r="E1704" s="5">
        <v>-500</v>
      </c>
    </row>
    <row r="1705" spans="1:5" x14ac:dyDescent="0.35">
      <c r="A1705" s="5" t="s">
        <v>933</v>
      </c>
      <c r="B1705" s="5">
        <v>180</v>
      </c>
      <c r="C1705" s="5">
        <v>250</v>
      </c>
      <c r="D1705" s="5">
        <v>575</v>
      </c>
      <c r="E1705" s="5">
        <v>-575</v>
      </c>
    </row>
    <row r="1706" spans="1:5" x14ac:dyDescent="0.35">
      <c r="A1706" s="5" t="s">
        <v>933</v>
      </c>
      <c r="B1706" s="5">
        <v>250</v>
      </c>
      <c r="C1706" s="5">
        <v>315</v>
      </c>
      <c r="D1706" s="5">
        <v>650</v>
      </c>
      <c r="E1706" s="5">
        <v>-650</v>
      </c>
    </row>
    <row r="1707" spans="1:5" x14ac:dyDescent="0.35">
      <c r="A1707" s="5" t="s">
        <v>933</v>
      </c>
      <c r="B1707" s="5">
        <v>315</v>
      </c>
      <c r="C1707" s="5">
        <v>400</v>
      </c>
      <c r="D1707" s="5">
        <v>700</v>
      </c>
      <c r="E1707" s="5">
        <v>-700</v>
      </c>
    </row>
    <row r="1708" spans="1:5" x14ac:dyDescent="0.35">
      <c r="A1708" s="5" t="s">
        <v>933</v>
      </c>
      <c r="B1708" s="5">
        <v>400</v>
      </c>
      <c r="C1708" s="5">
        <v>500</v>
      </c>
      <c r="D1708" s="5">
        <v>775</v>
      </c>
      <c r="E1708" s="5">
        <v>-775</v>
      </c>
    </row>
    <row r="1709" spans="1:5" x14ac:dyDescent="0.35">
      <c r="A1709" s="5" t="s">
        <v>933</v>
      </c>
      <c r="B1709" s="5">
        <v>500</v>
      </c>
      <c r="C1709" s="5">
        <v>630</v>
      </c>
      <c r="D1709" s="5">
        <v>875</v>
      </c>
      <c r="E1709" s="5">
        <v>-875</v>
      </c>
    </row>
    <row r="1710" spans="1:5" x14ac:dyDescent="0.35">
      <c r="A1710" s="5" t="s">
        <v>933</v>
      </c>
      <c r="B1710" s="5">
        <v>630</v>
      </c>
      <c r="C1710" s="5">
        <v>800</v>
      </c>
      <c r="D1710" s="5">
        <v>1000</v>
      </c>
      <c r="E1710" s="5">
        <v>-1000</v>
      </c>
    </row>
    <row r="1711" spans="1:5" x14ac:dyDescent="0.35">
      <c r="A1711" s="5" t="s">
        <v>933</v>
      </c>
      <c r="B1711" s="5">
        <v>800</v>
      </c>
      <c r="C1711" s="5">
        <v>1000</v>
      </c>
      <c r="D1711" s="5">
        <v>1150</v>
      </c>
      <c r="E1711" s="5">
        <v>-1150</v>
      </c>
    </row>
    <row r="1712" spans="1:5" x14ac:dyDescent="0.35">
      <c r="A1712" s="5" t="s">
        <v>933</v>
      </c>
      <c r="B1712" s="5">
        <v>1000</v>
      </c>
      <c r="C1712" s="5">
        <v>1250</v>
      </c>
      <c r="D1712" s="5">
        <v>1300</v>
      </c>
      <c r="E1712" s="5">
        <v>-1300</v>
      </c>
    </row>
    <row r="1713" spans="1:5" x14ac:dyDescent="0.35">
      <c r="A1713" s="5" t="s">
        <v>933</v>
      </c>
      <c r="B1713" s="5">
        <v>1250</v>
      </c>
      <c r="C1713" s="5">
        <v>1600</v>
      </c>
      <c r="D1713" s="5">
        <v>1550</v>
      </c>
      <c r="E1713" s="5">
        <v>-1550</v>
      </c>
    </row>
    <row r="1714" spans="1:5" x14ac:dyDescent="0.35">
      <c r="A1714" s="5" t="s">
        <v>933</v>
      </c>
      <c r="B1714" s="5">
        <v>1600</v>
      </c>
      <c r="C1714" s="5">
        <v>2000</v>
      </c>
      <c r="D1714" s="5">
        <v>1850</v>
      </c>
      <c r="E1714" s="5">
        <v>-1850</v>
      </c>
    </row>
    <row r="1715" spans="1:5" x14ac:dyDescent="0.35">
      <c r="A1715" s="5" t="s">
        <v>933</v>
      </c>
      <c r="B1715" s="5">
        <v>2000</v>
      </c>
      <c r="C1715" s="5">
        <v>2500</v>
      </c>
      <c r="D1715" s="5">
        <v>2200</v>
      </c>
      <c r="E1715" s="5">
        <v>-2200</v>
      </c>
    </row>
    <row r="1716" spans="1:5" x14ac:dyDescent="0.35">
      <c r="A1716" s="5" t="s">
        <v>933</v>
      </c>
      <c r="B1716" s="5">
        <v>2500</v>
      </c>
      <c r="C1716" s="5">
        <v>3150</v>
      </c>
      <c r="D1716" s="5">
        <v>2700</v>
      </c>
      <c r="E1716" s="5">
        <v>-2700</v>
      </c>
    </row>
    <row r="1717" spans="1:5" x14ac:dyDescent="0.35">
      <c r="A1717" s="5" t="s">
        <v>934</v>
      </c>
      <c r="B1717" s="5">
        <v>0</v>
      </c>
      <c r="C1717" s="5">
        <v>3</v>
      </c>
      <c r="D1717" s="5">
        <v>200</v>
      </c>
      <c r="E1717" s="5">
        <v>-200</v>
      </c>
    </row>
    <row r="1718" spans="1:5" x14ac:dyDescent="0.35">
      <c r="A1718" s="5" t="s">
        <v>934</v>
      </c>
      <c r="B1718" s="5">
        <v>3</v>
      </c>
      <c r="C1718" s="5">
        <v>6</v>
      </c>
      <c r="D1718" s="5">
        <v>240</v>
      </c>
      <c r="E1718" s="5">
        <v>-240</v>
      </c>
    </row>
    <row r="1719" spans="1:5" x14ac:dyDescent="0.35">
      <c r="A1719" s="5" t="s">
        <v>934</v>
      </c>
      <c r="B1719" s="5">
        <v>6</v>
      </c>
      <c r="C1719" s="5">
        <v>10</v>
      </c>
      <c r="D1719" s="5">
        <v>290</v>
      </c>
      <c r="E1719" s="5">
        <v>-290</v>
      </c>
    </row>
    <row r="1720" spans="1:5" x14ac:dyDescent="0.35">
      <c r="A1720" s="5" t="s">
        <v>934</v>
      </c>
      <c r="B1720" s="5">
        <v>10</v>
      </c>
      <c r="C1720" s="5">
        <v>18</v>
      </c>
      <c r="D1720" s="5">
        <v>350</v>
      </c>
      <c r="E1720" s="5">
        <v>-350</v>
      </c>
    </row>
    <row r="1721" spans="1:5" x14ac:dyDescent="0.35">
      <c r="A1721" s="5" t="s">
        <v>934</v>
      </c>
      <c r="B1721" s="5">
        <v>18</v>
      </c>
      <c r="C1721" s="5">
        <v>30</v>
      </c>
      <c r="D1721" s="5">
        <v>420</v>
      </c>
      <c r="E1721" s="5">
        <v>-420</v>
      </c>
    </row>
    <row r="1722" spans="1:5" x14ac:dyDescent="0.35">
      <c r="A1722" s="5" t="s">
        <v>934</v>
      </c>
      <c r="B1722" s="5">
        <v>30</v>
      </c>
      <c r="C1722" s="5">
        <v>50</v>
      </c>
      <c r="D1722" s="5">
        <v>500</v>
      </c>
      <c r="E1722" s="5">
        <v>-500</v>
      </c>
    </row>
    <row r="1723" spans="1:5" x14ac:dyDescent="0.35">
      <c r="A1723" s="5" t="s">
        <v>934</v>
      </c>
      <c r="B1723" s="5">
        <v>50</v>
      </c>
      <c r="C1723" s="5">
        <v>80</v>
      </c>
      <c r="D1723" s="5">
        <v>600</v>
      </c>
      <c r="E1723" s="5">
        <v>-600</v>
      </c>
    </row>
    <row r="1724" spans="1:5" x14ac:dyDescent="0.35">
      <c r="A1724" s="5" t="s">
        <v>934</v>
      </c>
      <c r="B1724" s="5">
        <v>80</v>
      </c>
      <c r="C1724" s="5">
        <v>120</v>
      </c>
      <c r="D1724" s="5">
        <v>700</v>
      </c>
      <c r="E1724" s="5">
        <v>-700</v>
      </c>
    </row>
    <row r="1725" spans="1:5" x14ac:dyDescent="0.35">
      <c r="A1725" s="5" t="s">
        <v>934</v>
      </c>
      <c r="B1725" s="5">
        <v>120</v>
      </c>
      <c r="C1725" s="5">
        <v>180</v>
      </c>
      <c r="D1725" s="5">
        <v>800</v>
      </c>
      <c r="E1725" s="5">
        <v>-800</v>
      </c>
    </row>
    <row r="1726" spans="1:5" x14ac:dyDescent="0.35">
      <c r="A1726" s="5" t="s">
        <v>934</v>
      </c>
      <c r="B1726" s="5">
        <v>180</v>
      </c>
      <c r="C1726" s="5">
        <v>250</v>
      </c>
      <c r="D1726" s="5">
        <v>925</v>
      </c>
      <c r="E1726" s="5">
        <v>-925</v>
      </c>
    </row>
    <row r="1727" spans="1:5" x14ac:dyDescent="0.35">
      <c r="A1727" s="5" t="s">
        <v>934</v>
      </c>
      <c r="B1727" s="5">
        <v>250</v>
      </c>
      <c r="C1727" s="5">
        <v>315</v>
      </c>
      <c r="D1727" s="5">
        <v>1050</v>
      </c>
      <c r="E1727" s="5">
        <v>-1050</v>
      </c>
    </row>
    <row r="1728" spans="1:5" x14ac:dyDescent="0.35">
      <c r="A1728" s="5" t="s">
        <v>934</v>
      </c>
      <c r="B1728" s="5">
        <v>315</v>
      </c>
      <c r="C1728" s="5">
        <v>400</v>
      </c>
      <c r="D1728" s="5">
        <v>1150</v>
      </c>
      <c r="E1728" s="5">
        <v>-1150</v>
      </c>
    </row>
    <row r="1729" spans="1:5" x14ac:dyDescent="0.35">
      <c r="A1729" s="5" t="s">
        <v>934</v>
      </c>
      <c r="B1729" s="5">
        <v>400</v>
      </c>
      <c r="C1729" s="5">
        <v>500</v>
      </c>
      <c r="D1729" s="5">
        <v>1250</v>
      </c>
      <c r="E1729" s="5">
        <v>-1250</v>
      </c>
    </row>
    <row r="1730" spans="1:5" x14ac:dyDescent="0.35">
      <c r="A1730" s="5" t="s">
        <v>934</v>
      </c>
      <c r="B1730" s="5">
        <v>500</v>
      </c>
      <c r="C1730" s="5">
        <v>630</v>
      </c>
      <c r="D1730" s="5">
        <v>1400</v>
      </c>
      <c r="E1730" s="5">
        <v>-1400</v>
      </c>
    </row>
    <row r="1731" spans="1:5" x14ac:dyDescent="0.35">
      <c r="A1731" s="5" t="s">
        <v>934</v>
      </c>
      <c r="B1731" s="5">
        <v>630</v>
      </c>
      <c r="C1731" s="5">
        <v>800</v>
      </c>
      <c r="D1731" s="5">
        <v>1600</v>
      </c>
      <c r="E1731" s="5">
        <v>-1600</v>
      </c>
    </row>
    <row r="1732" spans="1:5" x14ac:dyDescent="0.35">
      <c r="A1732" s="5" t="s">
        <v>934</v>
      </c>
      <c r="B1732" s="5">
        <v>800</v>
      </c>
      <c r="C1732" s="5">
        <v>1000</v>
      </c>
      <c r="D1732" s="5">
        <v>1800</v>
      </c>
      <c r="E1732" s="5">
        <v>-1800</v>
      </c>
    </row>
    <row r="1733" spans="1:5" x14ac:dyDescent="0.35">
      <c r="A1733" s="5" t="s">
        <v>934</v>
      </c>
      <c r="B1733" s="5">
        <v>1000</v>
      </c>
      <c r="C1733" s="5">
        <v>1250</v>
      </c>
      <c r="D1733" s="5">
        <v>2100</v>
      </c>
      <c r="E1733" s="5">
        <v>-2100</v>
      </c>
    </row>
    <row r="1734" spans="1:5" x14ac:dyDescent="0.35">
      <c r="A1734" s="5" t="s">
        <v>934</v>
      </c>
      <c r="B1734" s="5">
        <v>1250</v>
      </c>
      <c r="C1734" s="5">
        <v>1600</v>
      </c>
      <c r="D1734" s="5">
        <v>2500</v>
      </c>
      <c r="E1734" s="5">
        <v>-2500</v>
      </c>
    </row>
    <row r="1735" spans="1:5" x14ac:dyDescent="0.35">
      <c r="A1735" s="5" t="s">
        <v>934</v>
      </c>
      <c r="B1735" s="5">
        <v>1600</v>
      </c>
      <c r="C1735" s="5">
        <v>2000</v>
      </c>
      <c r="D1735" s="5">
        <v>3000</v>
      </c>
      <c r="E1735" s="5">
        <v>-3000</v>
      </c>
    </row>
    <row r="1736" spans="1:5" x14ac:dyDescent="0.35">
      <c r="A1736" s="5" t="s">
        <v>934</v>
      </c>
      <c r="B1736" s="5">
        <v>2000</v>
      </c>
      <c r="C1736" s="5">
        <v>2500</v>
      </c>
      <c r="D1736" s="5">
        <v>3500</v>
      </c>
      <c r="E1736" s="5">
        <v>-3500</v>
      </c>
    </row>
    <row r="1737" spans="1:5" x14ac:dyDescent="0.35">
      <c r="A1737" s="5" t="s">
        <v>934</v>
      </c>
      <c r="B1737" s="5">
        <v>2500</v>
      </c>
      <c r="C1737" s="5">
        <v>3150</v>
      </c>
      <c r="D1737" s="5">
        <v>4300</v>
      </c>
      <c r="E1737" s="5">
        <v>-4300</v>
      </c>
    </row>
    <row r="1738" spans="1:5" x14ac:dyDescent="0.35">
      <c r="A1738" s="5" t="s">
        <v>935</v>
      </c>
      <c r="B1738" s="5">
        <v>0</v>
      </c>
      <c r="C1738" s="5">
        <v>3</v>
      </c>
      <c r="D1738" s="5">
        <v>300</v>
      </c>
      <c r="E1738" s="5">
        <v>-300</v>
      </c>
    </row>
    <row r="1739" spans="1:5" x14ac:dyDescent="0.35">
      <c r="A1739" s="5" t="s">
        <v>935</v>
      </c>
      <c r="B1739" s="5">
        <v>3</v>
      </c>
      <c r="C1739" s="5">
        <v>6</v>
      </c>
      <c r="D1739" s="5">
        <v>375</v>
      </c>
      <c r="E1739" s="5">
        <v>-375</v>
      </c>
    </row>
    <row r="1740" spans="1:5" x14ac:dyDescent="0.35">
      <c r="A1740" s="5" t="s">
        <v>935</v>
      </c>
      <c r="B1740" s="5">
        <v>6</v>
      </c>
      <c r="C1740" s="5">
        <v>10</v>
      </c>
      <c r="D1740" s="5">
        <v>450</v>
      </c>
      <c r="E1740" s="5">
        <v>-450</v>
      </c>
    </row>
    <row r="1741" spans="1:5" x14ac:dyDescent="0.35">
      <c r="A1741" s="5" t="s">
        <v>935</v>
      </c>
      <c r="B1741" s="5">
        <v>10</v>
      </c>
      <c r="C1741" s="5">
        <v>18</v>
      </c>
      <c r="D1741" s="5">
        <v>550</v>
      </c>
      <c r="E1741" s="5">
        <v>-550</v>
      </c>
    </row>
    <row r="1742" spans="1:5" x14ac:dyDescent="0.35">
      <c r="A1742" s="5" t="s">
        <v>935</v>
      </c>
      <c r="B1742" s="5">
        <v>18</v>
      </c>
      <c r="C1742" s="5">
        <v>30</v>
      </c>
      <c r="D1742" s="5">
        <v>650</v>
      </c>
      <c r="E1742" s="5">
        <v>-650</v>
      </c>
    </row>
    <row r="1743" spans="1:5" x14ac:dyDescent="0.35">
      <c r="A1743" s="5" t="s">
        <v>935</v>
      </c>
      <c r="B1743" s="5">
        <v>30</v>
      </c>
      <c r="C1743" s="5">
        <v>50</v>
      </c>
      <c r="D1743" s="5">
        <v>800</v>
      </c>
      <c r="E1743" s="5">
        <v>-800</v>
      </c>
    </row>
    <row r="1744" spans="1:5" x14ac:dyDescent="0.35">
      <c r="A1744" s="5" t="s">
        <v>935</v>
      </c>
      <c r="B1744" s="5">
        <v>50</v>
      </c>
      <c r="C1744" s="5">
        <v>80</v>
      </c>
      <c r="D1744" s="5">
        <v>950</v>
      </c>
      <c r="E1744" s="5">
        <v>-950</v>
      </c>
    </row>
    <row r="1745" spans="1:5" x14ac:dyDescent="0.35">
      <c r="A1745" s="5" t="s">
        <v>935</v>
      </c>
      <c r="B1745" s="5">
        <v>80</v>
      </c>
      <c r="C1745" s="5">
        <v>120</v>
      </c>
      <c r="D1745" s="5">
        <v>1100</v>
      </c>
      <c r="E1745" s="5">
        <v>-1100</v>
      </c>
    </row>
    <row r="1746" spans="1:5" x14ac:dyDescent="0.35">
      <c r="A1746" s="5" t="s">
        <v>935</v>
      </c>
      <c r="B1746" s="5">
        <v>120</v>
      </c>
      <c r="C1746" s="5">
        <v>180</v>
      </c>
      <c r="D1746" s="5">
        <v>1250</v>
      </c>
      <c r="E1746" s="5">
        <v>-1250</v>
      </c>
    </row>
    <row r="1747" spans="1:5" x14ac:dyDescent="0.35">
      <c r="A1747" s="5" t="s">
        <v>935</v>
      </c>
      <c r="B1747" s="5">
        <v>180</v>
      </c>
      <c r="C1747" s="5">
        <v>250</v>
      </c>
      <c r="D1747" s="5">
        <v>1450</v>
      </c>
      <c r="E1747" s="5">
        <v>-1450</v>
      </c>
    </row>
    <row r="1748" spans="1:5" x14ac:dyDescent="0.35">
      <c r="A1748" s="5" t="s">
        <v>935</v>
      </c>
      <c r="B1748" s="5">
        <v>250</v>
      </c>
      <c r="C1748" s="5">
        <v>315</v>
      </c>
      <c r="D1748" s="5">
        <v>1600</v>
      </c>
      <c r="E1748" s="5">
        <v>-1600</v>
      </c>
    </row>
    <row r="1749" spans="1:5" x14ac:dyDescent="0.35">
      <c r="A1749" s="5" t="s">
        <v>935</v>
      </c>
      <c r="B1749" s="5">
        <v>315</v>
      </c>
      <c r="C1749" s="5">
        <v>400</v>
      </c>
      <c r="D1749" s="5">
        <v>1800</v>
      </c>
      <c r="E1749" s="5">
        <v>-1800</v>
      </c>
    </row>
    <row r="1750" spans="1:5" x14ac:dyDescent="0.35">
      <c r="A1750" s="5" t="s">
        <v>935</v>
      </c>
      <c r="B1750" s="5">
        <v>400</v>
      </c>
      <c r="C1750" s="5">
        <v>500</v>
      </c>
      <c r="D1750" s="5">
        <v>2000</v>
      </c>
      <c r="E1750" s="5">
        <v>-2000</v>
      </c>
    </row>
    <row r="1751" spans="1:5" x14ac:dyDescent="0.35">
      <c r="A1751" s="5" t="s">
        <v>935</v>
      </c>
      <c r="B1751" s="5">
        <v>500</v>
      </c>
      <c r="C1751" s="5">
        <v>630</v>
      </c>
      <c r="D1751" s="5">
        <v>2200</v>
      </c>
      <c r="E1751" s="5">
        <v>-2200</v>
      </c>
    </row>
    <row r="1752" spans="1:5" x14ac:dyDescent="0.35">
      <c r="A1752" s="5" t="s">
        <v>935</v>
      </c>
      <c r="B1752" s="5">
        <v>630</v>
      </c>
      <c r="C1752" s="5">
        <v>800</v>
      </c>
      <c r="D1752" s="5">
        <v>2500</v>
      </c>
      <c r="E1752" s="5">
        <v>-2500</v>
      </c>
    </row>
    <row r="1753" spans="1:5" x14ac:dyDescent="0.35">
      <c r="A1753" s="5" t="s">
        <v>935</v>
      </c>
      <c r="B1753" s="5">
        <v>800</v>
      </c>
      <c r="C1753" s="5">
        <v>1000</v>
      </c>
      <c r="D1753" s="5">
        <v>2800</v>
      </c>
      <c r="E1753" s="5">
        <v>-2800</v>
      </c>
    </row>
    <row r="1754" spans="1:5" x14ac:dyDescent="0.35">
      <c r="A1754" s="5" t="s">
        <v>935</v>
      </c>
      <c r="B1754" s="5">
        <v>1000</v>
      </c>
      <c r="C1754" s="5">
        <v>1250</v>
      </c>
      <c r="D1754" s="5">
        <v>3300</v>
      </c>
      <c r="E1754" s="5">
        <v>-3300</v>
      </c>
    </row>
    <row r="1755" spans="1:5" x14ac:dyDescent="0.35">
      <c r="A1755" s="5" t="s">
        <v>935</v>
      </c>
      <c r="B1755" s="5">
        <v>1250</v>
      </c>
      <c r="C1755" s="5">
        <v>1600</v>
      </c>
      <c r="D1755" s="5">
        <v>3900</v>
      </c>
      <c r="E1755" s="5">
        <v>-3900</v>
      </c>
    </row>
    <row r="1756" spans="1:5" x14ac:dyDescent="0.35">
      <c r="A1756" s="5" t="s">
        <v>935</v>
      </c>
      <c r="B1756" s="5">
        <v>1600</v>
      </c>
      <c r="C1756" s="5">
        <v>2000</v>
      </c>
      <c r="D1756" s="5">
        <v>4600</v>
      </c>
      <c r="E1756" s="5">
        <v>-4600</v>
      </c>
    </row>
    <row r="1757" spans="1:5" x14ac:dyDescent="0.35">
      <c r="A1757" s="5" t="s">
        <v>935</v>
      </c>
      <c r="B1757" s="5">
        <v>2000</v>
      </c>
      <c r="C1757" s="5">
        <v>2500</v>
      </c>
      <c r="D1757" s="5">
        <v>5500</v>
      </c>
      <c r="E1757" s="5">
        <v>-5500</v>
      </c>
    </row>
    <row r="1758" spans="1:5" x14ac:dyDescent="0.35">
      <c r="A1758" s="5" t="s">
        <v>935</v>
      </c>
      <c r="B1758" s="5">
        <v>2500</v>
      </c>
      <c r="C1758" s="5">
        <v>3150</v>
      </c>
      <c r="D1758" s="5">
        <v>6750</v>
      </c>
      <c r="E1758" s="5">
        <v>-6750</v>
      </c>
    </row>
    <row r="1759" spans="1:5" x14ac:dyDescent="0.35">
      <c r="A1759" s="5" t="s">
        <v>936</v>
      </c>
      <c r="B1759" s="5">
        <v>0</v>
      </c>
      <c r="C1759" s="5">
        <v>3</v>
      </c>
      <c r="D1759" s="5">
        <v>500</v>
      </c>
      <c r="E1759" s="5">
        <v>-500</v>
      </c>
    </row>
    <row r="1760" spans="1:5" x14ac:dyDescent="0.35">
      <c r="A1760" s="5" t="s">
        <v>936</v>
      </c>
      <c r="B1760" s="5">
        <v>3</v>
      </c>
      <c r="C1760" s="5">
        <v>6</v>
      </c>
      <c r="D1760" s="5">
        <v>600</v>
      </c>
      <c r="E1760" s="5">
        <v>-600</v>
      </c>
    </row>
    <row r="1761" spans="1:5" x14ac:dyDescent="0.35">
      <c r="A1761" s="5" t="s">
        <v>936</v>
      </c>
      <c r="B1761" s="5">
        <v>6</v>
      </c>
      <c r="C1761" s="5">
        <v>10</v>
      </c>
      <c r="D1761" s="5">
        <v>750</v>
      </c>
      <c r="E1761" s="5">
        <v>-750</v>
      </c>
    </row>
    <row r="1762" spans="1:5" x14ac:dyDescent="0.35">
      <c r="A1762" s="5" t="s">
        <v>936</v>
      </c>
      <c r="B1762" s="5">
        <v>10</v>
      </c>
      <c r="C1762" s="5">
        <v>18</v>
      </c>
      <c r="D1762" s="5">
        <v>900</v>
      </c>
      <c r="E1762" s="5">
        <v>-900</v>
      </c>
    </row>
    <row r="1763" spans="1:5" x14ac:dyDescent="0.35">
      <c r="A1763" s="5" t="s">
        <v>936</v>
      </c>
      <c r="B1763" s="5">
        <v>18</v>
      </c>
      <c r="C1763" s="5">
        <v>30</v>
      </c>
      <c r="D1763" s="5">
        <v>1050</v>
      </c>
      <c r="E1763" s="5">
        <v>-1050</v>
      </c>
    </row>
    <row r="1764" spans="1:5" x14ac:dyDescent="0.35">
      <c r="A1764" s="5" t="s">
        <v>936</v>
      </c>
      <c r="B1764" s="5">
        <v>30</v>
      </c>
      <c r="C1764" s="5">
        <v>50</v>
      </c>
      <c r="D1764" s="5">
        <v>1250</v>
      </c>
      <c r="E1764" s="5">
        <v>-1250</v>
      </c>
    </row>
    <row r="1765" spans="1:5" x14ac:dyDescent="0.35">
      <c r="A1765" s="5" t="s">
        <v>936</v>
      </c>
      <c r="B1765" s="5">
        <v>50</v>
      </c>
      <c r="C1765" s="5">
        <v>80</v>
      </c>
      <c r="D1765" s="5">
        <v>1500</v>
      </c>
      <c r="E1765" s="5">
        <v>-1500</v>
      </c>
    </row>
    <row r="1766" spans="1:5" x14ac:dyDescent="0.35">
      <c r="A1766" s="5" t="s">
        <v>936</v>
      </c>
      <c r="B1766" s="5">
        <v>80</v>
      </c>
      <c r="C1766" s="5">
        <v>120</v>
      </c>
      <c r="D1766" s="5">
        <v>1750</v>
      </c>
      <c r="E1766" s="5">
        <v>-1750</v>
      </c>
    </row>
    <row r="1767" spans="1:5" x14ac:dyDescent="0.35">
      <c r="A1767" s="5" t="s">
        <v>936</v>
      </c>
      <c r="B1767" s="5">
        <v>120</v>
      </c>
      <c r="C1767" s="5">
        <v>180</v>
      </c>
      <c r="D1767" s="5">
        <v>2000</v>
      </c>
      <c r="E1767" s="5">
        <v>-2000</v>
      </c>
    </row>
    <row r="1768" spans="1:5" x14ac:dyDescent="0.35">
      <c r="A1768" s="5" t="s">
        <v>936</v>
      </c>
      <c r="B1768" s="5">
        <v>180</v>
      </c>
      <c r="C1768" s="5">
        <v>250</v>
      </c>
      <c r="D1768" s="5">
        <v>2300</v>
      </c>
      <c r="E1768" s="5">
        <v>-2300</v>
      </c>
    </row>
    <row r="1769" spans="1:5" x14ac:dyDescent="0.35">
      <c r="A1769" s="5" t="s">
        <v>936</v>
      </c>
      <c r="B1769" s="5">
        <v>250</v>
      </c>
      <c r="C1769" s="5">
        <v>315</v>
      </c>
      <c r="D1769" s="5">
        <v>2600</v>
      </c>
      <c r="E1769" s="5">
        <v>-2600</v>
      </c>
    </row>
    <row r="1770" spans="1:5" x14ac:dyDescent="0.35">
      <c r="A1770" s="5" t="s">
        <v>936</v>
      </c>
      <c r="B1770" s="5">
        <v>315</v>
      </c>
      <c r="C1770" s="5">
        <v>400</v>
      </c>
      <c r="D1770" s="5">
        <v>2850</v>
      </c>
      <c r="E1770" s="5">
        <v>-2850</v>
      </c>
    </row>
    <row r="1771" spans="1:5" x14ac:dyDescent="0.35">
      <c r="A1771" s="5" t="s">
        <v>936</v>
      </c>
      <c r="B1771" s="5">
        <v>400</v>
      </c>
      <c r="C1771" s="5">
        <v>500</v>
      </c>
      <c r="D1771" s="5">
        <v>3150</v>
      </c>
      <c r="E1771" s="5">
        <v>-3150</v>
      </c>
    </row>
    <row r="1772" spans="1:5" x14ac:dyDescent="0.35">
      <c r="A1772" s="5" t="s">
        <v>936</v>
      </c>
      <c r="B1772" s="5">
        <v>500</v>
      </c>
      <c r="C1772" s="5">
        <v>630</v>
      </c>
      <c r="D1772" s="5">
        <v>3500</v>
      </c>
      <c r="E1772" s="5">
        <v>-3500</v>
      </c>
    </row>
    <row r="1773" spans="1:5" x14ac:dyDescent="0.35">
      <c r="A1773" s="5" t="s">
        <v>936</v>
      </c>
      <c r="B1773" s="5">
        <v>630</v>
      </c>
      <c r="C1773" s="5">
        <v>800</v>
      </c>
      <c r="D1773" s="5">
        <v>4000</v>
      </c>
      <c r="E1773" s="5">
        <v>-4000</v>
      </c>
    </row>
    <row r="1774" spans="1:5" x14ac:dyDescent="0.35">
      <c r="A1774" s="5" t="s">
        <v>936</v>
      </c>
      <c r="B1774" s="5">
        <v>800</v>
      </c>
      <c r="C1774" s="5">
        <v>1000</v>
      </c>
      <c r="D1774" s="5">
        <v>4500</v>
      </c>
      <c r="E1774" s="5">
        <v>-4500</v>
      </c>
    </row>
    <row r="1775" spans="1:5" x14ac:dyDescent="0.35">
      <c r="A1775" s="5" t="s">
        <v>936</v>
      </c>
      <c r="B1775" s="5">
        <v>1000</v>
      </c>
      <c r="C1775" s="5">
        <v>1250</v>
      </c>
      <c r="D1775" s="5">
        <v>5250</v>
      </c>
      <c r="E1775" s="5">
        <v>-5250</v>
      </c>
    </row>
    <row r="1776" spans="1:5" x14ac:dyDescent="0.35">
      <c r="A1776" s="5" t="s">
        <v>936</v>
      </c>
      <c r="B1776" s="5">
        <v>1250</v>
      </c>
      <c r="C1776" s="5">
        <v>1600</v>
      </c>
      <c r="D1776" s="5">
        <v>6250</v>
      </c>
      <c r="E1776" s="5">
        <v>-6250</v>
      </c>
    </row>
    <row r="1777" spans="1:5" x14ac:dyDescent="0.35">
      <c r="A1777" s="5" t="s">
        <v>936</v>
      </c>
      <c r="B1777" s="5">
        <v>1600</v>
      </c>
      <c r="C1777" s="5">
        <v>2000</v>
      </c>
      <c r="D1777" s="5">
        <v>7500</v>
      </c>
      <c r="E1777" s="5">
        <v>-7500</v>
      </c>
    </row>
    <row r="1778" spans="1:5" x14ac:dyDescent="0.35">
      <c r="A1778" s="5" t="s">
        <v>936</v>
      </c>
      <c r="B1778" s="5">
        <v>2000</v>
      </c>
      <c r="C1778" s="5">
        <v>2500</v>
      </c>
      <c r="D1778" s="5">
        <v>8750</v>
      </c>
      <c r="E1778" s="5">
        <v>-8750</v>
      </c>
    </row>
    <row r="1779" spans="1:5" x14ac:dyDescent="0.35">
      <c r="A1779" s="5" t="s">
        <v>936</v>
      </c>
      <c r="B1779" s="5">
        <v>2500</v>
      </c>
      <c r="C1779" s="5">
        <v>3150</v>
      </c>
      <c r="D1779" s="5">
        <v>10500</v>
      </c>
      <c r="E1779" s="5">
        <v>-10500</v>
      </c>
    </row>
    <row r="1780" spans="1:5" x14ac:dyDescent="0.35">
      <c r="A1780" s="5" t="s">
        <v>937</v>
      </c>
      <c r="B1780" s="5">
        <v>0</v>
      </c>
      <c r="C1780" s="5">
        <v>3</v>
      </c>
      <c r="D1780" s="5">
        <v>700</v>
      </c>
      <c r="E1780" s="5">
        <v>-700</v>
      </c>
    </row>
    <row r="1781" spans="1:5" x14ac:dyDescent="0.35">
      <c r="A1781" s="5" t="s">
        <v>937</v>
      </c>
      <c r="B1781" s="5">
        <v>3</v>
      </c>
      <c r="C1781" s="5">
        <v>6</v>
      </c>
      <c r="D1781" s="5">
        <v>900</v>
      </c>
      <c r="E1781" s="5">
        <v>-900</v>
      </c>
    </row>
    <row r="1782" spans="1:5" x14ac:dyDescent="0.35">
      <c r="A1782" s="5" t="s">
        <v>937</v>
      </c>
      <c r="B1782" s="5">
        <v>6</v>
      </c>
      <c r="C1782" s="5">
        <v>10</v>
      </c>
      <c r="D1782" s="5">
        <v>1100</v>
      </c>
      <c r="E1782" s="5">
        <v>-1100</v>
      </c>
    </row>
    <row r="1783" spans="1:5" x14ac:dyDescent="0.35">
      <c r="A1783" s="5" t="s">
        <v>937</v>
      </c>
      <c r="B1783" s="5">
        <v>10</v>
      </c>
      <c r="C1783" s="5">
        <v>18</v>
      </c>
      <c r="D1783" s="5">
        <v>1350</v>
      </c>
      <c r="E1783" s="5">
        <v>-1350</v>
      </c>
    </row>
    <row r="1784" spans="1:5" x14ac:dyDescent="0.35">
      <c r="A1784" s="5" t="s">
        <v>937</v>
      </c>
      <c r="B1784" s="5">
        <v>18</v>
      </c>
      <c r="C1784" s="5">
        <v>30</v>
      </c>
      <c r="D1784" s="5">
        <v>1650</v>
      </c>
      <c r="E1784" s="5">
        <v>-1650</v>
      </c>
    </row>
    <row r="1785" spans="1:5" x14ac:dyDescent="0.35">
      <c r="A1785" s="5" t="s">
        <v>937</v>
      </c>
      <c r="B1785" s="5">
        <v>30</v>
      </c>
      <c r="C1785" s="5">
        <v>50</v>
      </c>
      <c r="D1785" s="5">
        <v>1950</v>
      </c>
      <c r="E1785" s="5">
        <v>-1950</v>
      </c>
    </row>
    <row r="1786" spans="1:5" x14ac:dyDescent="0.35">
      <c r="A1786" s="5" t="s">
        <v>937</v>
      </c>
      <c r="B1786" s="5">
        <v>50</v>
      </c>
      <c r="C1786" s="5">
        <v>80</v>
      </c>
      <c r="D1786" s="5">
        <v>2300</v>
      </c>
      <c r="E1786" s="5">
        <v>-2300</v>
      </c>
    </row>
    <row r="1787" spans="1:5" x14ac:dyDescent="0.35">
      <c r="A1787" s="5" t="s">
        <v>937</v>
      </c>
      <c r="B1787" s="5">
        <v>80</v>
      </c>
      <c r="C1787" s="5">
        <v>120</v>
      </c>
      <c r="D1787" s="5">
        <v>2700</v>
      </c>
      <c r="E1787" s="5">
        <v>-2700</v>
      </c>
    </row>
    <row r="1788" spans="1:5" x14ac:dyDescent="0.35">
      <c r="A1788" s="5" t="s">
        <v>937</v>
      </c>
      <c r="B1788" s="5">
        <v>120</v>
      </c>
      <c r="C1788" s="5">
        <v>180</v>
      </c>
      <c r="D1788" s="5">
        <v>3150</v>
      </c>
      <c r="E1788" s="5">
        <v>-3150</v>
      </c>
    </row>
    <row r="1789" spans="1:5" x14ac:dyDescent="0.35">
      <c r="A1789" s="5" t="s">
        <v>937</v>
      </c>
      <c r="B1789" s="5">
        <v>180</v>
      </c>
      <c r="C1789" s="5">
        <v>250</v>
      </c>
      <c r="D1789" s="5">
        <v>3600</v>
      </c>
      <c r="E1789" s="5">
        <v>-3600</v>
      </c>
    </row>
    <row r="1790" spans="1:5" x14ac:dyDescent="0.35">
      <c r="A1790" s="5" t="s">
        <v>937</v>
      </c>
      <c r="B1790" s="5">
        <v>250</v>
      </c>
      <c r="C1790" s="5">
        <v>315</v>
      </c>
      <c r="D1790" s="5">
        <v>4050</v>
      </c>
      <c r="E1790" s="5">
        <v>-4050</v>
      </c>
    </row>
    <row r="1791" spans="1:5" x14ac:dyDescent="0.35">
      <c r="A1791" s="5" t="s">
        <v>937</v>
      </c>
      <c r="B1791" s="5">
        <v>315</v>
      </c>
      <c r="C1791" s="5">
        <v>400</v>
      </c>
      <c r="D1791" s="5">
        <v>4450</v>
      </c>
      <c r="E1791" s="5">
        <v>-4450</v>
      </c>
    </row>
    <row r="1792" spans="1:5" x14ac:dyDescent="0.35">
      <c r="A1792" s="5" t="s">
        <v>937</v>
      </c>
      <c r="B1792" s="5">
        <v>400</v>
      </c>
      <c r="C1792" s="5">
        <v>500</v>
      </c>
      <c r="D1792" s="5">
        <v>4850</v>
      </c>
      <c r="E1792" s="5">
        <v>-4850</v>
      </c>
    </row>
    <row r="1793" spans="1:5" x14ac:dyDescent="0.35">
      <c r="A1793" s="5" t="s">
        <v>937</v>
      </c>
      <c r="B1793" s="5">
        <v>500</v>
      </c>
      <c r="C1793" s="5">
        <v>630</v>
      </c>
      <c r="D1793" s="5">
        <v>5500</v>
      </c>
      <c r="E1793" s="5">
        <v>-5500</v>
      </c>
    </row>
    <row r="1794" spans="1:5" x14ac:dyDescent="0.35">
      <c r="A1794" s="5" t="s">
        <v>937</v>
      </c>
      <c r="B1794" s="5">
        <v>630</v>
      </c>
      <c r="C1794" s="5">
        <v>800</v>
      </c>
      <c r="D1794" s="5">
        <v>6250</v>
      </c>
      <c r="E1794" s="5">
        <v>-6250</v>
      </c>
    </row>
    <row r="1795" spans="1:5" x14ac:dyDescent="0.35">
      <c r="A1795" s="5" t="s">
        <v>937</v>
      </c>
      <c r="B1795" s="5">
        <v>800</v>
      </c>
      <c r="C1795" s="5">
        <v>1000</v>
      </c>
      <c r="D1795" s="5">
        <v>7000</v>
      </c>
      <c r="E1795" s="5">
        <v>-7000</v>
      </c>
    </row>
    <row r="1796" spans="1:5" x14ac:dyDescent="0.35">
      <c r="A1796" s="5" t="s">
        <v>937</v>
      </c>
      <c r="B1796" s="5">
        <v>1000</v>
      </c>
      <c r="C1796" s="5">
        <v>1250</v>
      </c>
      <c r="D1796" s="5">
        <v>8250</v>
      </c>
      <c r="E1796" s="5">
        <v>-8250</v>
      </c>
    </row>
    <row r="1797" spans="1:5" x14ac:dyDescent="0.35">
      <c r="A1797" s="5" t="s">
        <v>937</v>
      </c>
      <c r="B1797" s="5">
        <v>1250</v>
      </c>
      <c r="C1797" s="5">
        <v>1600</v>
      </c>
      <c r="D1797" s="5">
        <v>9750</v>
      </c>
      <c r="E1797" s="5">
        <v>-9750</v>
      </c>
    </row>
    <row r="1798" spans="1:5" x14ac:dyDescent="0.35">
      <c r="A1798" s="5" t="s">
        <v>937</v>
      </c>
      <c r="B1798" s="5">
        <v>1600</v>
      </c>
      <c r="C1798" s="5">
        <v>2000</v>
      </c>
      <c r="D1798" s="5">
        <v>11500</v>
      </c>
      <c r="E1798" s="5">
        <v>-11500</v>
      </c>
    </row>
    <row r="1799" spans="1:5" x14ac:dyDescent="0.35">
      <c r="A1799" s="5" t="s">
        <v>937</v>
      </c>
      <c r="B1799" s="5">
        <v>2000</v>
      </c>
      <c r="C1799" s="5">
        <v>2500</v>
      </c>
      <c r="D1799" s="5">
        <v>14000</v>
      </c>
      <c r="E1799" s="5">
        <v>-14000</v>
      </c>
    </row>
    <row r="1800" spans="1:5" x14ac:dyDescent="0.35">
      <c r="A1800" s="5" t="s">
        <v>937</v>
      </c>
      <c r="B1800" s="5">
        <v>2500</v>
      </c>
      <c r="C1800" s="5">
        <v>3150</v>
      </c>
      <c r="D1800" s="5">
        <v>16500</v>
      </c>
      <c r="E1800" s="5">
        <v>-16500</v>
      </c>
    </row>
    <row r="1801" spans="1:5" x14ac:dyDescent="0.35">
      <c r="A1801" s="5" t="s">
        <v>938</v>
      </c>
      <c r="B1801" s="5">
        <v>0</v>
      </c>
      <c r="C1801" s="5">
        <v>3</v>
      </c>
      <c r="D1801" s="5">
        <v>0</v>
      </c>
      <c r="E1801" s="5">
        <v>-2</v>
      </c>
    </row>
    <row r="1802" spans="1:5" x14ac:dyDescent="0.35">
      <c r="A1802" s="5" t="s">
        <v>938</v>
      </c>
      <c r="B1802" s="5">
        <v>3</v>
      </c>
      <c r="C1802" s="5">
        <v>6</v>
      </c>
      <c r="D1802" s="5">
        <v>0</v>
      </c>
      <c r="E1802" s="5">
        <v>-2.5</v>
      </c>
    </row>
    <row r="1803" spans="1:5" x14ac:dyDescent="0.35">
      <c r="A1803" s="5" t="s">
        <v>938</v>
      </c>
      <c r="B1803" s="5">
        <v>6</v>
      </c>
      <c r="C1803" s="5">
        <v>10</v>
      </c>
      <c r="D1803" s="5">
        <v>0</v>
      </c>
      <c r="E1803" s="5">
        <v>-2.5</v>
      </c>
    </row>
    <row r="1804" spans="1:5" x14ac:dyDescent="0.35">
      <c r="A1804" s="5" t="s">
        <v>938</v>
      </c>
      <c r="B1804" s="5">
        <v>10</v>
      </c>
      <c r="C1804" s="5">
        <v>18</v>
      </c>
      <c r="D1804" s="5">
        <v>0</v>
      </c>
      <c r="E1804" s="5">
        <v>-3</v>
      </c>
    </row>
    <row r="1805" spans="1:5" x14ac:dyDescent="0.35">
      <c r="A1805" s="5" t="s">
        <v>938</v>
      </c>
      <c r="B1805" s="5">
        <v>18</v>
      </c>
      <c r="C1805" s="5">
        <v>30</v>
      </c>
      <c r="D1805" s="5">
        <v>-0.5</v>
      </c>
      <c r="E1805" s="5">
        <v>-4.5</v>
      </c>
    </row>
    <row r="1806" spans="1:5" x14ac:dyDescent="0.35">
      <c r="A1806" s="5" t="s">
        <v>938</v>
      </c>
      <c r="B1806" s="5">
        <v>30</v>
      </c>
      <c r="C1806" s="5">
        <v>50</v>
      </c>
      <c r="D1806" s="5">
        <v>-0.5</v>
      </c>
      <c r="E1806" s="5">
        <v>-4.5</v>
      </c>
    </row>
    <row r="1807" spans="1:5" x14ac:dyDescent="0.35">
      <c r="A1807" s="5" t="s">
        <v>939</v>
      </c>
      <c r="B1807" s="5">
        <v>0</v>
      </c>
      <c r="C1807" s="5">
        <v>3</v>
      </c>
      <c r="D1807" s="5">
        <v>0</v>
      </c>
      <c r="E1807" s="5">
        <v>-3</v>
      </c>
    </row>
    <row r="1808" spans="1:5" x14ac:dyDescent="0.35">
      <c r="A1808" s="5" t="s">
        <v>939</v>
      </c>
      <c r="B1808" s="5">
        <v>3</v>
      </c>
      <c r="C1808" s="5">
        <v>6</v>
      </c>
      <c r="D1808" s="5">
        <v>0.5</v>
      </c>
      <c r="E1808" s="5">
        <v>-3.5</v>
      </c>
    </row>
    <row r="1809" spans="1:5" x14ac:dyDescent="0.35">
      <c r="A1809" s="5" t="s">
        <v>939</v>
      </c>
      <c r="B1809" s="5">
        <v>6</v>
      </c>
      <c r="C1809" s="5">
        <v>10</v>
      </c>
      <c r="D1809" s="5">
        <v>0.5</v>
      </c>
      <c r="E1809" s="5">
        <v>-3.5</v>
      </c>
    </row>
    <row r="1810" spans="1:5" x14ac:dyDescent="0.35">
      <c r="A1810" s="5" t="s">
        <v>939</v>
      </c>
      <c r="B1810" s="5">
        <v>10</v>
      </c>
      <c r="C1810" s="5">
        <v>18</v>
      </c>
      <c r="D1810" s="5">
        <v>1</v>
      </c>
      <c r="E1810" s="5">
        <v>-4</v>
      </c>
    </row>
    <row r="1811" spans="1:5" x14ac:dyDescent="0.35">
      <c r="A1811" s="5" t="s">
        <v>939</v>
      </c>
      <c r="B1811" s="5">
        <v>18</v>
      </c>
      <c r="C1811" s="5">
        <v>30</v>
      </c>
      <c r="D1811" s="5">
        <v>0</v>
      </c>
      <c r="E1811" s="5">
        <v>-6</v>
      </c>
    </row>
    <row r="1812" spans="1:5" x14ac:dyDescent="0.35">
      <c r="A1812" s="5" t="s">
        <v>939</v>
      </c>
      <c r="B1812" s="5">
        <v>30</v>
      </c>
      <c r="C1812" s="5">
        <v>50</v>
      </c>
      <c r="D1812" s="5">
        <v>1</v>
      </c>
      <c r="E1812" s="5">
        <v>-6</v>
      </c>
    </row>
    <row r="1813" spans="1:5" x14ac:dyDescent="0.35">
      <c r="A1813" s="5" t="s">
        <v>940</v>
      </c>
      <c r="B1813" s="5">
        <v>0</v>
      </c>
      <c r="C1813" s="5">
        <v>3</v>
      </c>
      <c r="D1813" s="5">
        <v>0</v>
      </c>
      <c r="E1813" s="5">
        <v>-4</v>
      </c>
    </row>
    <row r="1814" spans="1:5" x14ac:dyDescent="0.35">
      <c r="A1814" s="5" t="s">
        <v>940</v>
      </c>
      <c r="B1814" s="5">
        <v>3</v>
      </c>
      <c r="C1814" s="5">
        <v>6</v>
      </c>
      <c r="D1814" s="5">
        <v>0</v>
      </c>
      <c r="E1814" s="5">
        <v>-5</v>
      </c>
    </row>
    <row r="1815" spans="1:5" x14ac:dyDescent="0.35">
      <c r="A1815" s="5" t="s">
        <v>940</v>
      </c>
      <c r="B1815" s="5">
        <v>6</v>
      </c>
      <c r="C1815" s="5">
        <v>10</v>
      </c>
      <c r="D1815" s="5">
        <v>1</v>
      </c>
      <c r="E1815" s="5">
        <v>-5</v>
      </c>
    </row>
    <row r="1816" spans="1:5" x14ac:dyDescent="0.35">
      <c r="A1816" s="5" t="s">
        <v>940</v>
      </c>
      <c r="B1816" s="5">
        <v>10</v>
      </c>
      <c r="C1816" s="5">
        <v>18</v>
      </c>
      <c r="D1816" s="5">
        <v>2</v>
      </c>
      <c r="E1816" s="5">
        <v>-6</v>
      </c>
    </row>
    <row r="1817" spans="1:5" x14ac:dyDescent="0.35">
      <c r="A1817" s="5" t="s">
        <v>940</v>
      </c>
      <c r="B1817" s="5">
        <v>18</v>
      </c>
      <c r="C1817" s="5">
        <v>30</v>
      </c>
      <c r="D1817" s="5">
        <v>1</v>
      </c>
      <c r="E1817" s="5">
        <v>-8</v>
      </c>
    </row>
    <row r="1818" spans="1:5" x14ac:dyDescent="0.35">
      <c r="A1818" s="5" t="s">
        <v>940</v>
      </c>
      <c r="B1818" s="5">
        <v>30</v>
      </c>
      <c r="C1818" s="5">
        <v>50</v>
      </c>
      <c r="D1818" s="5">
        <v>2</v>
      </c>
      <c r="E1818" s="5">
        <v>-9</v>
      </c>
    </row>
    <row r="1819" spans="1:5" x14ac:dyDescent="0.35">
      <c r="A1819" s="5" t="s">
        <v>156</v>
      </c>
      <c r="B1819" s="5">
        <v>0</v>
      </c>
      <c r="C1819" s="5">
        <v>3</v>
      </c>
      <c r="D1819" s="5">
        <v>0</v>
      </c>
      <c r="E1819" s="5">
        <v>-6</v>
      </c>
    </row>
    <row r="1820" spans="1:5" x14ac:dyDescent="0.35">
      <c r="A1820" s="5" t="s">
        <v>156</v>
      </c>
      <c r="B1820" s="5">
        <v>3</v>
      </c>
      <c r="C1820" s="5">
        <v>6</v>
      </c>
      <c r="D1820" s="5">
        <v>2</v>
      </c>
      <c r="E1820" s="5">
        <v>-6</v>
      </c>
    </row>
    <row r="1821" spans="1:5" x14ac:dyDescent="0.35">
      <c r="A1821" s="5" t="s">
        <v>156</v>
      </c>
      <c r="B1821" s="5">
        <v>6</v>
      </c>
      <c r="C1821" s="5">
        <v>10</v>
      </c>
      <c r="D1821" s="5">
        <v>2</v>
      </c>
      <c r="E1821" s="5">
        <v>-7</v>
      </c>
    </row>
    <row r="1822" spans="1:5" x14ac:dyDescent="0.35">
      <c r="A1822" s="5" t="s">
        <v>156</v>
      </c>
      <c r="B1822" s="5">
        <v>10</v>
      </c>
      <c r="C1822" s="5">
        <v>18</v>
      </c>
      <c r="D1822" s="5">
        <v>2</v>
      </c>
      <c r="E1822" s="5">
        <v>-9</v>
      </c>
    </row>
    <row r="1823" spans="1:5" x14ac:dyDescent="0.35">
      <c r="A1823" s="5" t="s">
        <v>156</v>
      </c>
      <c r="B1823" s="5">
        <v>18</v>
      </c>
      <c r="C1823" s="5">
        <v>30</v>
      </c>
      <c r="D1823" s="5">
        <v>2</v>
      </c>
      <c r="E1823" s="5">
        <v>-11</v>
      </c>
    </row>
    <row r="1824" spans="1:5" x14ac:dyDescent="0.35">
      <c r="A1824" s="5" t="s">
        <v>156</v>
      </c>
      <c r="B1824" s="5">
        <v>30</v>
      </c>
      <c r="C1824" s="5">
        <v>50</v>
      </c>
      <c r="D1824" s="5">
        <v>3</v>
      </c>
      <c r="E1824" s="5">
        <v>-13</v>
      </c>
    </row>
    <row r="1825" spans="1:5" x14ac:dyDescent="0.35">
      <c r="A1825" s="5" t="s">
        <v>156</v>
      </c>
      <c r="B1825" s="5">
        <v>50</v>
      </c>
      <c r="C1825" s="5">
        <v>80</v>
      </c>
      <c r="D1825" s="5">
        <v>4</v>
      </c>
      <c r="E1825" s="5">
        <v>-15</v>
      </c>
    </row>
    <row r="1826" spans="1:5" x14ac:dyDescent="0.35">
      <c r="A1826" s="5" t="s">
        <v>156</v>
      </c>
      <c r="B1826" s="5">
        <v>80</v>
      </c>
      <c r="C1826" s="5">
        <v>120</v>
      </c>
      <c r="D1826" s="5">
        <v>4</v>
      </c>
      <c r="E1826" s="5">
        <v>-18</v>
      </c>
    </row>
    <row r="1827" spans="1:5" x14ac:dyDescent="0.35">
      <c r="A1827" s="5" t="s">
        <v>156</v>
      </c>
      <c r="B1827" s="5">
        <v>120</v>
      </c>
      <c r="C1827" s="5">
        <v>180</v>
      </c>
      <c r="D1827" s="5">
        <v>4</v>
      </c>
      <c r="E1827" s="5">
        <v>-21</v>
      </c>
    </row>
    <row r="1828" spans="1:5" x14ac:dyDescent="0.35">
      <c r="A1828" s="5" t="s">
        <v>156</v>
      </c>
      <c r="B1828" s="5">
        <v>180</v>
      </c>
      <c r="C1828" s="5">
        <v>250</v>
      </c>
      <c r="D1828" s="5">
        <v>5</v>
      </c>
      <c r="E1828" s="5">
        <v>-24</v>
      </c>
    </row>
    <row r="1829" spans="1:5" x14ac:dyDescent="0.35">
      <c r="A1829" s="5" t="s">
        <v>156</v>
      </c>
      <c r="B1829" s="5">
        <v>250</v>
      </c>
      <c r="C1829" s="5">
        <v>315</v>
      </c>
      <c r="D1829" s="5">
        <v>5</v>
      </c>
      <c r="E1829" s="5">
        <v>-27</v>
      </c>
    </row>
    <row r="1830" spans="1:5" x14ac:dyDescent="0.35">
      <c r="A1830" s="5" t="s">
        <v>156</v>
      </c>
      <c r="B1830" s="5">
        <v>315</v>
      </c>
      <c r="C1830" s="5">
        <v>400</v>
      </c>
      <c r="D1830" s="5">
        <v>7</v>
      </c>
      <c r="E1830" s="5">
        <v>-29</v>
      </c>
    </row>
    <row r="1831" spans="1:5" x14ac:dyDescent="0.35">
      <c r="A1831" s="5" t="s">
        <v>156</v>
      </c>
      <c r="B1831" s="5">
        <v>400</v>
      </c>
      <c r="C1831" s="5">
        <v>500</v>
      </c>
      <c r="D1831" s="5">
        <v>8</v>
      </c>
      <c r="E1831" s="5">
        <v>-32</v>
      </c>
    </row>
    <row r="1832" spans="1:5" x14ac:dyDescent="0.35">
      <c r="A1832" s="5" t="s">
        <v>156</v>
      </c>
      <c r="B1832" s="5">
        <v>500</v>
      </c>
      <c r="C1832" s="5">
        <v>630</v>
      </c>
      <c r="D1832" s="5">
        <v>0</v>
      </c>
      <c r="E1832" s="5">
        <v>-44</v>
      </c>
    </row>
    <row r="1833" spans="1:5" x14ac:dyDescent="0.35">
      <c r="A1833" s="5" t="s">
        <v>156</v>
      </c>
      <c r="B1833" s="5">
        <v>630</v>
      </c>
      <c r="C1833" s="5">
        <v>800</v>
      </c>
      <c r="D1833" s="5">
        <v>0</v>
      </c>
      <c r="E1833" s="5">
        <v>-50</v>
      </c>
    </row>
    <row r="1834" spans="1:5" x14ac:dyDescent="0.35">
      <c r="A1834" s="5" t="s">
        <v>156</v>
      </c>
      <c r="B1834" s="5">
        <v>800</v>
      </c>
      <c r="C1834" s="5">
        <v>1000</v>
      </c>
      <c r="D1834" s="5">
        <v>0</v>
      </c>
      <c r="E1834" s="5">
        <v>-56</v>
      </c>
    </row>
    <row r="1835" spans="1:5" x14ac:dyDescent="0.35">
      <c r="A1835" s="5" t="s">
        <v>156</v>
      </c>
      <c r="B1835" s="5">
        <v>1000</v>
      </c>
      <c r="C1835" s="5">
        <v>1250</v>
      </c>
      <c r="D1835" s="5">
        <v>0</v>
      </c>
      <c r="E1835" s="5">
        <v>-66</v>
      </c>
    </row>
    <row r="1836" spans="1:5" x14ac:dyDescent="0.35">
      <c r="A1836" s="5" t="s">
        <v>156</v>
      </c>
      <c r="B1836" s="5">
        <v>1250</v>
      </c>
      <c r="C1836" s="5">
        <v>1600</v>
      </c>
      <c r="D1836" s="5">
        <v>0</v>
      </c>
      <c r="E1836" s="5">
        <v>-78</v>
      </c>
    </row>
    <row r="1837" spans="1:5" x14ac:dyDescent="0.35">
      <c r="A1837" s="5" t="s">
        <v>156</v>
      </c>
      <c r="B1837" s="5">
        <v>1600</v>
      </c>
      <c r="C1837" s="5">
        <v>2000</v>
      </c>
      <c r="D1837" s="5">
        <v>0</v>
      </c>
      <c r="E1837" s="5">
        <v>-92</v>
      </c>
    </row>
    <row r="1838" spans="1:5" x14ac:dyDescent="0.35">
      <c r="A1838" s="5" t="s">
        <v>156</v>
      </c>
      <c r="B1838" s="5">
        <v>2000</v>
      </c>
      <c r="C1838" s="5">
        <v>2500</v>
      </c>
      <c r="D1838" s="5">
        <v>0</v>
      </c>
      <c r="E1838" s="5">
        <v>-110</v>
      </c>
    </row>
    <row r="1839" spans="1:5" x14ac:dyDescent="0.35">
      <c r="A1839" s="5" t="s">
        <v>156</v>
      </c>
      <c r="B1839" s="5">
        <v>2500</v>
      </c>
      <c r="C1839" s="5">
        <v>3150</v>
      </c>
      <c r="D1839" s="5">
        <v>0</v>
      </c>
      <c r="E1839" s="5">
        <v>-135</v>
      </c>
    </row>
    <row r="1840" spans="1:5" x14ac:dyDescent="0.35">
      <c r="A1840" s="5" t="s">
        <v>170</v>
      </c>
      <c r="B1840" s="5">
        <v>0</v>
      </c>
      <c r="C1840" s="5">
        <v>3</v>
      </c>
      <c r="D1840" s="5">
        <v>0</v>
      </c>
      <c r="E1840" s="5">
        <v>-10</v>
      </c>
    </row>
    <row r="1841" spans="1:5" x14ac:dyDescent="0.35">
      <c r="A1841" s="5" t="s">
        <v>170</v>
      </c>
      <c r="B1841" s="5">
        <v>3</v>
      </c>
      <c r="C1841" s="5">
        <v>6</v>
      </c>
      <c r="D1841" s="5">
        <v>3</v>
      </c>
      <c r="E1841" s="5">
        <v>-9</v>
      </c>
    </row>
    <row r="1842" spans="1:5" x14ac:dyDescent="0.35">
      <c r="A1842" s="5" t="s">
        <v>170</v>
      </c>
      <c r="B1842" s="5">
        <v>6</v>
      </c>
      <c r="C1842" s="5">
        <v>10</v>
      </c>
      <c r="D1842" s="5">
        <v>5</v>
      </c>
      <c r="E1842" s="5">
        <v>-10</v>
      </c>
    </row>
    <row r="1843" spans="1:5" x14ac:dyDescent="0.35">
      <c r="A1843" s="5" t="s">
        <v>170</v>
      </c>
      <c r="B1843" s="5">
        <v>10</v>
      </c>
      <c r="C1843" s="5">
        <v>18</v>
      </c>
      <c r="D1843" s="5">
        <v>6</v>
      </c>
      <c r="E1843" s="5">
        <v>-12</v>
      </c>
    </row>
    <row r="1844" spans="1:5" x14ac:dyDescent="0.35">
      <c r="A1844" s="5" t="s">
        <v>170</v>
      </c>
      <c r="B1844" s="5">
        <v>18</v>
      </c>
      <c r="C1844" s="5">
        <v>30</v>
      </c>
      <c r="D1844" s="5">
        <v>6</v>
      </c>
      <c r="E1844" s="5">
        <v>-15</v>
      </c>
    </row>
    <row r="1845" spans="1:5" x14ac:dyDescent="0.35">
      <c r="A1845" s="5" t="s">
        <v>170</v>
      </c>
      <c r="B1845" s="5">
        <v>30</v>
      </c>
      <c r="C1845" s="5">
        <v>50</v>
      </c>
      <c r="D1845" s="5">
        <v>7</v>
      </c>
      <c r="E1845" s="5">
        <v>-18</v>
      </c>
    </row>
    <row r="1846" spans="1:5" x14ac:dyDescent="0.35">
      <c r="A1846" s="5" t="s">
        <v>170</v>
      </c>
      <c r="B1846" s="5">
        <v>50</v>
      </c>
      <c r="C1846" s="5">
        <v>80</v>
      </c>
      <c r="D1846" s="5">
        <v>9</v>
      </c>
      <c r="E1846" s="5">
        <v>-21</v>
      </c>
    </row>
    <row r="1847" spans="1:5" x14ac:dyDescent="0.35">
      <c r="A1847" s="5" t="s">
        <v>170</v>
      </c>
      <c r="B1847" s="5">
        <v>80</v>
      </c>
      <c r="C1847" s="5">
        <v>120</v>
      </c>
      <c r="D1847" s="5">
        <v>10</v>
      </c>
      <c r="E1847" s="5">
        <v>-25</v>
      </c>
    </row>
    <row r="1848" spans="1:5" x14ac:dyDescent="0.35">
      <c r="A1848" s="5" t="s">
        <v>170</v>
      </c>
      <c r="B1848" s="5">
        <v>120</v>
      </c>
      <c r="C1848" s="5">
        <v>180</v>
      </c>
      <c r="D1848" s="5">
        <v>12</v>
      </c>
      <c r="E1848" s="5">
        <v>-28</v>
      </c>
    </row>
    <row r="1849" spans="1:5" x14ac:dyDescent="0.35">
      <c r="A1849" s="5" t="s">
        <v>170</v>
      </c>
      <c r="B1849" s="5">
        <v>180</v>
      </c>
      <c r="C1849" s="5">
        <v>250</v>
      </c>
      <c r="D1849" s="5">
        <v>13</v>
      </c>
      <c r="E1849" s="5">
        <v>-33</v>
      </c>
    </row>
    <row r="1850" spans="1:5" x14ac:dyDescent="0.35">
      <c r="A1850" s="5" t="s">
        <v>170</v>
      </c>
      <c r="B1850" s="5">
        <v>250</v>
      </c>
      <c r="C1850" s="5">
        <v>315</v>
      </c>
      <c r="D1850" s="5">
        <v>16</v>
      </c>
      <c r="E1850" s="5">
        <v>-36</v>
      </c>
    </row>
    <row r="1851" spans="1:5" x14ac:dyDescent="0.35">
      <c r="A1851" s="5" t="s">
        <v>170</v>
      </c>
      <c r="B1851" s="5">
        <v>315</v>
      </c>
      <c r="C1851" s="5">
        <v>400</v>
      </c>
      <c r="D1851" s="5">
        <v>17</v>
      </c>
      <c r="E1851" s="5">
        <v>-40</v>
      </c>
    </row>
    <row r="1852" spans="1:5" x14ac:dyDescent="0.35">
      <c r="A1852" s="5" t="s">
        <v>170</v>
      </c>
      <c r="B1852" s="5">
        <v>400</v>
      </c>
      <c r="C1852" s="5">
        <v>500</v>
      </c>
      <c r="D1852" s="5">
        <v>18</v>
      </c>
      <c r="E1852" s="5">
        <v>-45</v>
      </c>
    </row>
    <row r="1853" spans="1:5" x14ac:dyDescent="0.35">
      <c r="A1853" s="5" t="s">
        <v>170</v>
      </c>
      <c r="B1853" s="5">
        <v>500</v>
      </c>
      <c r="C1853" s="5">
        <v>630</v>
      </c>
      <c r="D1853" s="5">
        <v>0</v>
      </c>
      <c r="E1853" s="5">
        <v>-70</v>
      </c>
    </row>
    <row r="1854" spans="1:5" x14ac:dyDescent="0.35">
      <c r="A1854" s="5" t="s">
        <v>170</v>
      </c>
      <c r="B1854" s="5">
        <v>630</v>
      </c>
      <c r="C1854" s="5">
        <v>800</v>
      </c>
      <c r="D1854" s="5">
        <v>0</v>
      </c>
      <c r="E1854" s="5">
        <v>-80</v>
      </c>
    </row>
    <row r="1855" spans="1:5" x14ac:dyDescent="0.35">
      <c r="A1855" s="5" t="s">
        <v>170</v>
      </c>
      <c r="B1855" s="5">
        <v>800</v>
      </c>
      <c r="C1855" s="5">
        <v>1000</v>
      </c>
      <c r="D1855" s="5">
        <v>0</v>
      </c>
      <c r="E1855" s="5">
        <v>-90</v>
      </c>
    </row>
    <row r="1856" spans="1:5" x14ac:dyDescent="0.35">
      <c r="A1856" s="5" t="s">
        <v>170</v>
      </c>
      <c r="B1856" s="5">
        <v>1000</v>
      </c>
      <c r="C1856" s="5">
        <v>1250</v>
      </c>
      <c r="D1856" s="5">
        <v>0</v>
      </c>
      <c r="E1856" s="5">
        <v>-105</v>
      </c>
    </row>
    <row r="1857" spans="1:5" x14ac:dyDescent="0.35">
      <c r="A1857" s="5" t="s">
        <v>170</v>
      </c>
      <c r="B1857" s="5">
        <v>1250</v>
      </c>
      <c r="C1857" s="5">
        <v>1600</v>
      </c>
      <c r="D1857" s="5">
        <v>0</v>
      </c>
      <c r="E1857" s="5">
        <v>-125</v>
      </c>
    </row>
    <row r="1858" spans="1:5" x14ac:dyDescent="0.35">
      <c r="A1858" s="5" t="s">
        <v>170</v>
      </c>
      <c r="B1858" s="5">
        <v>1600</v>
      </c>
      <c r="C1858" s="5">
        <v>2000</v>
      </c>
      <c r="D1858" s="5">
        <v>0</v>
      </c>
      <c r="E1858" s="5">
        <v>-150</v>
      </c>
    </row>
    <row r="1859" spans="1:5" x14ac:dyDescent="0.35">
      <c r="A1859" s="5" t="s">
        <v>170</v>
      </c>
      <c r="B1859" s="5">
        <v>2000</v>
      </c>
      <c r="C1859" s="5">
        <v>2500</v>
      </c>
      <c r="D1859" s="5">
        <v>0</v>
      </c>
      <c r="E1859" s="5">
        <v>-175</v>
      </c>
    </row>
    <row r="1860" spans="1:5" x14ac:dyDescent="0.35">
      <c r="A1860" s="5" t="s">
        <v>170</v>
      </c>
      <c r="B1860" s="5">
        <v>2500</v>
      </c>
      <c r="C1860" s="5">
        <v>3150</v>
      </c>
      <c r="D1860" s="5">
        <v>0</v>
      </c>
      <c r="E1860" s="5">
        <v>-210</v>
      </c>
    </row>
    <row r="1861" spans="1:5" x14ac:dyDescent="0.35">
      <c r="A1861" s="5" t="s">
        <v>712</v>
      </c>
      <c r="B1861" s="5">
        <v>0</v>
      </c>
      <c r="C1861" s="5">
        <v>3</v>
      </c>
      <c r="D1861" s="5">
        <v>0</v>
      </c>
      <c r="E1861" s="5">
        <v>-14</v>
      </c>
    </row>
    <row r="1862" spans="1:5" x14ac:dyDescent="0.35">
      <c r="A1862" s="5" t="s">
        <v>712</v>
      </c>
      <c r="B1862" s="5">
        <v>3</v>
      </c>
      <c r="C1862" s="5">
        <v>6</v>
      </c>
      <c r="D1862" s="5">
        <v>5</v>
      </c>
      <c r="E1862" s="5">
        <v>-13</v>
      </c>
    </row>
    <row r="1863" spans="1:5" x14ac:dyDescent="0.35">
      <c r="A1863" s="5" t="s">
        <v>712</v>
      </c>
      <c r="B1863" s="5">
        <v>6</v>
      </c>
      <c r="C1863" s="5">
        <v>10</v>
      </c>
      <c r="D1863" s="5">
        <v>6</v>
      </c>
      <c r="E1863" s="5">
        <v>-16</v>
      </c>
    </row>
    <row r="1864" spans="1:5" x14ac:dyDescent="0.35">
      <c r="A1864" s="5" t="s">
        <v>712</v>
      </c>
      <c r="B1864" s="5">
        <v>10</v>
      </c>
      <c r="C1864" s="5">
        <v>18</v>
      </c>
      <c r="D1864" s="5">
        <v>8</v>
      </c>
      <c r="E1864" s="5">
        <v>-19</v>
      </c>
    </row>
    <row r="1865" spans="1:5" x14ac:dyDescent="0.35">
      <c r="A1865" s="5" t="s">
        <v>712</v>
      </c>
      <c r="B1865" s="5">
        <v>18</v>
      </c>
      <c r="C1865" s="5">
        <v>30</v>
      </c>
      <c r="D1865" s="5">
        <v>10</v>
      </c>
      <c r="E1865" s="5">
        <v>-23</v>
      </c>
    </row>
    <row r="1866" spans="1:5" x14ac:dyDescent="0.35">
      <c r="A1866" s="5" t="s">
        <v>712</v>
      </c>
      <c r="B1866" s="5">
        <v>30</v>
      </c>
      <c r="C1866" s="5">
        <v>50</v>
      </c>
      <c r="D1866" s="5">
        <v>12</v>
      </c>
      <c r="E1866" s="5">
        <v>-27</v>
      </c>
    </row>
    <row r="1867" spans="1:5" x14ac:dyDescent="0.35">
      <c r="A1867" s="5" t="s">
        <v>712</v>
      </c>
      <c r="B1867" s="5">
        <v>50</v>
      </c>
      <c r="C1867" s="5">
        <v>80</v>
      </c>
      <c r="D1867" s="5">
        <v>14</v>
      </c>
      <c r="E1867" s="5">
        <v>-32</v>
      </c>
    </row>
    <row r="1868" spans="1:5" x14ac:dyDescent="0.35">
      <c r="A1868" s="5" t="s">
        <v>712</v>
      </c>
      <c r="B1868" s="5">
        <v>80</v>
      </c>
      <c r="C1868" s="5">
        <v>120</v>
      </c>
      <c r="D1868" s="5">
        <v>16</v>
      </c>
      <c r="E1868" s="5">
        <v>-38</v>
      </c>
    </row>
    <row r="1869" spans="1:5" x14ac:dyDescent="0.35">
      <c r="A1869" s="5" t="s">
        <v>712</v>
      </c>
      <c r="B1869" s="5">
        <v>120</v>
      </c>
      <c r="C1869" s="5">
        <v>180</v>
      </c>
      <c r="D1869" s="5">
        <v>20</v>
      </c>
      <c r="E1869" s="5">
        <v>-43</v>
      </c>
    </row>
    <row r="1870" spans="1:5" x14ac:dyDescent="0.35">
      <c r="A1870" s="5" t="s">
        <v>712</v>
      </c>
      <c r="B1870" s="5">
        <v>180</v>
      </c>
      <c r="C1870" s="5">
        <v>250</v>
      </c>
      <c r="D1870" s="5">
        <v>22</v>
      </c>
      <c r="E1870" s="5">
        <v>-50</v>
      </c>
    </row>
    <row r="1871" spans="1:5" x14ac:dyDescent="0.35">
      <c r="A1871" s="5" t="s">
        <v>712</v>
      </c>
      <c r="B1871" s="5">
        <v>250</v>
      </c>
      <c r="C1871" s="5">
        <v>315</v>
      </c>
      <c r="D1871" s="5">
        <v>25</v>
      </c>
      <c r="E1871" s="5">
        <v>-56</v>
      </c>
    </row>
    <row r="1872" spans="1:5" x14ac:dyDescent="0.35">
      <c r="A1872" s="5" t="s">
        <v>712</v>
      </c>
      <c r="B1872" s="5">
        <v>315</v>
      </c>
      <c r="C1872" s="5">
        <v>400</v>
      </c>
      <c r="D1872" s="5">
        <v>28</v>
      </c>
      <c r="E1872" s="5">
        <v>-61</v>
      </c>
    </row>
    <row r="1873" spans="1:5" x14ac:dyDescent="0.35">
      <c r="A1873" s="5" t="s">
        <v>712</v>
      </c>
      <c r="B1873" s="5">
        <v>400</v>
      </c>
      <c r="C1873" s="5">
        <v>500</v>
      </c>
      <c r="D1873" s="5">
        <v>29</v>
      </c>
      <c r="E1873" s="5">
        <v>-68</v>
      </c>
    </row>
    <row r="1874" spans="1:5" x14ac:dyDescent="0.35">
      <c r="A1874" s="5" t="s">
        <v>712</v>
      </c>
      <c r="B1874" s="5">
        <v>500</v>
      </c>
      <c r="C1874" s="5">
        <v>630</v>
      </c>
      <c r="D1874" s="5">
        <v>0</v>
      </c>
      <c r="E1874" s="5">
        <v>-110</v>
      </c>
    </row>
    <row r="1875" spans="1:5" x14ac:dyDescent="0.35">
      <c r="A1875" s="5" t="s">
        <v>712</v>
      </c>
      <c r="B1875" s="5">
        <v>630</v>
      </c>
      <c r="C1875" s="5">
        <v>800</v>
      </c>
      <c r="D1875" s="5">
        <v>0</v>
      </c>
      <c r="E1875" s="5">
        <v>-125</v>
      </c>
    </row>
    <row r="1876" spans="1:5" x14ac:dyDescent="0.35">
      <c r="A1876" s="5" t="s">
        <v>712</v>
      </c>
      <c r="B1876" s="5">
        <v>800</v>
      </c>
      <c r="C1876" s="5">
        <v>1000</v>
      </c>
      <c r="D1876" s="5">
        <v>0</v>
      </c>
      <c r="E1876" s="5">
        <v>-140</v>
      </c>
    </row>
    <row r="1877" spans="1:5" x14ac:dyDescent="0.35">
      <c r="A1877" s="5" t="s">
        <v>712</v>
      </c>
      <c r="B1877" s="5">
        <v>1000</v>
      </c>
      <c r="C1877" s="5">
        <v>1250</v>
      </c>
      <c r="D1877" s="5">
        <v>0</v>
      </c>
      <c r="E1877" s="5">
        <v>-165</v>
      </c>
    </row>
    <row r="1878" spans="1:5" x14ac:dyDescent="0.35">
      <c r="A1878" s="5" t="s">
        <v>712</v>
      </c>
      <c r="B1878" s="5">
        <v>1250</v>
      </c>
      <c r="C1878" s="5">
        <v>1600</v>
      </c>
      <c r="D1878" s="5">
        <v>0</v>
      </c>
      <c r="E1878" s="5">
        <v>-195</v>
      </c>
    </row>
    <row r="1879" spans="1:5" x14ac:dyDescent="0.35">
      <c r="A1879" s="5" t="s">
        <v>712</v>
      </c>
      <c r="B1879" s="5">
        <v>1600</v>
      </c>
      <c r="C1879" s="5">
        <v>2000</v>
      </c>
      <c r="D1879" s="5">
        <v>0</v>
      </c>
      <c r="E1879" s="5">
        <v>-230</v>
      </c>
    </row>
    <row r="1880" spans="1:5" x14ac:dyDescent="0.35">
      <c r="A1880" s="5" t="s">
        <v>712</v>
      </c>
      <c r="B1880" s="5">
        <v>2000</v>
      </c>
      <c r="C1880" s="5">
        <v>2500</v>
      </c>
      <c r="D1880" s="5">
        <v>0</v>
      </c>
      <c r="E1880" s="5">
        <v>-280</v>
      </c>
    </row>
    <row r="1881" spans="1:5" x14ac:dyDescent="0.35">
      <c r="A1881" s="5" t="s">
        <v>712</v>
      </c>
      <c r="B1881" s="5">
        <v>2500</v>
      </c>
      <c r="C1881" s="5">
        <v>3150</v>
      </c>
      <c r="D1881" s="5">
        <v>0</v>
      </c>
      <c r="E1881" s="5">
        <v>-330</v>
      </c>
    </row>
    <row r="1882" spans="1:5" x14ac:dyDescent="0.35">
      <c r="A1882" s="5" t="s">
        <v>941</v>
      </c>
      <c r="B1882" s="5">
        <v>0</v>
      </c>
      <c r="C1882" s="5">
        <v>3</v>
      </c>
      <c r="D1882" s="5">
        <v>0</v>
      </c>
      <c r="E1882" s="5">
        <v>-25</v>
      </c>
    </row>
    <row r="1883" spans="1:5" x14ac:dyDescent="0.35">
      <c r="A1883" s="5" t="s">
        <v>942</v>
      </c>
      <c r="B1883" s="5">
        <v>0</v>
      </c>
      <c r="C1883" s="5">
        <v>3</v>
      </c>
      <c r="D1883" s="5">
        <v>0</v>
      </c>
      <c r="E1883" s="5">
        <v>-40</v>
      </c>
    </row>
    <row r="1884" spans="1:5" x14ac:dyDescent="0.35">
      <c r="A1884" s="5" t="s">
        <v>943</v>
      </c>
      <c r="B1884" s="5">
        <v>0</v>
      </c>
      <c r="C1884" s="5">
        <v>3</v>
      </c>
      <c r="D1884" s="5">
        <v>-2</v>
      </c>
      <c r="E1884" s="5">
        <v>-4</v>
      </c>
    </row>
    <row r="1885" spans="1:5" x14ac:dyDescent="0.35">
      <c r="A1885" s="5" t="s">
        <v>943</v>
      </c>
      <c r="B1885" s="5">
        <v>3</v>
      </c>
      <c r="C1885" s="5">
        <v>6</v>
      </c>
      <c r="D1885" s="5">
        <v>-3</v>
      </c>
      <c r="E1885" s="5">
        <v>-5.5</v>
      </c>
    </row>
    <row r="1886" spans="1:5" x14ac:dyDescent="0.35">
      <c r="A1886" s="5" t="s">
        <v>943</v>
      </c>
      <c r="B1886" s="5">
        <v>6</v>
      </c>
      <c r="C1886" s="5">
        <v>10</v>
      </c>
      <c r="D1886" s="5">
        <v>-5</v>
      </c>
      <c r="E1886" s="5">
        <v>-7.5</v>
      </c>
    </row>
    <row r="1887" spans="1:5" x14ac:dyDescent="0.35">
      <c r="A1887" s="5" t="s">
        <v>943</v>
      </c>
      <c r="B1887" s="5">
        <v>10</v>
      </c>
      <c r="C1887" s="5">
        <v>18</v>
      </c>
      <c r="D1887" s="5">
        <v>-6</v>
      </c>
      <c r="E1887" s="5">
        <v>-9</v>
      </c>
    </row>
    <row r="1888" spans="1:5" x14ac:dyDescent="0.35">
      <c r="A1888" s="5" t="s">
        <v>943</v>
      </c>
      <c r="B1888" s="5">
        <v>18</v>
      </c>
      <c r="C1888" s="5">
        <v>30</v>
      </c>
      <c r="D1888" s="5">
        <v>-6.5</v>
      </c>
      <c r="E1888" s="5">
        <v>-10.5</v>
      </c>
    </row>
    <row r="1889" spans="1:5" x14ac:dyDescent="0.35">
      <c r="A1889" s="5" t="s">
        <v>943</v>
      </c>
      <c r="B1889" s="5">
        <v>30</v>
      </c>
      <c r="C1889" s="5">
        <v>50</v>
      </c>
      <c r="D1889" s="5">
        <v>-7.5</v>
      </c>
      <c r="E1889" s="5">
        <v>-11.5</v>
      </c>
    </row>
    <row r="1890" spans="1:5" x14ac:dyDescent="0.35">
      <c r="A1890" s="5" t="s">
        <v>944</v>
      </c>
      <c r="B1890" s="5">
        <v>0</v>
      </c>
      <c r="C1890" s="5">
        <v>3</v>
      </c>
      <c r="D1890" s="5">
        <v>-2</v>
      </c>
      <c r="E1890" s="5">
        <v>-5</v>
      </c>
    </row>
    <row r="1891" spans="1:5" x14ac:dyDescent="0.35">
      <c r="A1891" s="5" t="s">
        <v>944</v>
      </c>
      <c r="B1891" s="5">
        <v>3</v>
      </c>
      <c r="C1891" s="5">
        <v>6</v>
      </c>
      <c r="D1891" s="5">
        <v>-2.5</v>
      </c>
      <c r="E1891" s="5">
        <v>-6.5</v>
      </c>
    </row>
    <row r="1892" spans="1:5" x14ac:dyDescent="0.35">
      <c r="A1892" s="5" t="s">
        <v>944</v>
      </c>
      <c r="B1892" s="5">
        <v>6</v>
      </c>
      <c r="C1892" s="5">
        <v>10</v>
      </c>
      <c r="D1892" s="5">
        <v>-4.5</v>
      </c>
      <c r="E1892" s="5">
        <v>-8.5</v>
      </c>
    </row>
    <row r="1893" spans="1:5" x14ac:dyDescent="0.35">
      <c r="A1893" s="5" t="s">
        <v>944</v>
      </c>
      <c r="B1893" s="5">
        <v>10</v>
      </c>
      <c r="C1893" s="5">
        <v>18</v>
      </c>
      <c r="D1893" s="5">
        <v>-5</v>
      </c>
      <c r="E1893" s="5">
        <v>-10</v>
      </c>
    </row>
    <row r="1894" spans="1:5" x14ac:dyDescent="0.35">
      <c r="A1894" s="5" t="s">
        <v>944</v>
      </c>
      <c r="B1894" s="5">
        <v>18</v>
      </c>
      <c r="C1894" s="5">
        <v>30</v>
      </c>
      <c r="D1894" s="5">
        <v>-6</v>
      </c>
      <c r="E1894" s="5">
        <v>-12</v>
      </c>
    </row>
    <row r="1895" spans="1:5" x14ac:dyDescent="0.35">
      <c r="A1895" s="5" t="s">
        <v>944</v>
      </c>
      <c r="B1895" s="5">
        <v>30</v>
      </c>
      <c r="C1895" s="5">
        <v>50</v>
      </c>
      <c r="D1895" s="5">
        <v>-6</v>
      </c>
      <c r="E1895" s="5">
        <v>-13</v>
      </c>
    </row>
    <row r="1896" spans="1:5" x14ac:dyDescent="0.35">
      <c r="A1896" s="5" t="s">
        <v>945</v>
      </c>
      <c r="B1896" s="5">
        <v>0</v>
      </c>
      <c r="C1896" s="5">
        <v>3</v>
      </c>
      <c r="D1896" s="5">
        <v>-2</v>
      </c>
      <c r="E1896" s="5">
        <v>-6</v>
      </c>
    </row>
    <row r="1897" spans="1:5" x14ac:dyDescent="0.35">
      <c r="A1897" s="5" t="s">
        <v>945</v>
      </c>
      <c r="B1897" s="5">
        <v>3</v>
      </c>
      <c r="C1897" s="5">
        <v>6</v>
      </c>
      <c r="D1897" s="5">
        <v>-3</v>
      </c>
      <c r="E1897" s="5">
        <v>-8</v>
      </c>
    </row>
    <row r="1898" spans="1:5" x14ac:dyDescent="0.35">
      <c r="A1898" s="5" t="s">
        <v>945</v>
      </c>
      <c r="B1898" s="5">
        <v>6</v>
      </c>
      <c r="C1898" s="5">
        <v>10</v>
      </c>
      <c r="D1898" s="5">
        <v>-4</v>
      </c>
      <c r="E1898" s="5">
        <v>-10</v>
      </c>
    </row>
    <row r="1899" spans="1:5" x14ac:dyDescent="0.35">
      <c r="A1899" s="5" t="s">
        <v>945</v>
      </c>
      <c r="B1899" s="5">
        <v>10</v>
      </c>
      <c r="C1899" s="5">
        <v>18</v>
      </c>
      <c r="D1899" s="5">
        <v>-4</v>
      </c>
      <c r="E1899" s="5">
        <v>-12</v>
      </c>
    </row>
    <row r="1900" spans="1:5" x14ac:dyDescent="0.35">
      <c r="A1900" s="5" t="s">
        <v>945</v>
      </c>
      <c r="B1900" s="5">
        <v>18</v>
      </c>
      <c r="C1900" s="5">
        <v>30</v>
      </c>
      <c r="D1900" s="5">
        <v>-5</v>
      </c>
      <c r="E1900" s="5">
        <v>-14</v>
      </c>
    </row>
    <row r="1901" spans="1:5" x14ac:dyDescent="0.35">
      <c r="A1901" s="5" t="s">
        <v>945</v>
      </c>
      <c r="B1901" s="5">
        <v>30</v>
      </c>
      <c r="C1901" s="5">
        <v>50</v>
      </c>
      <c r="D1901" s="5">
        <v>-5</v>
      </c>
      <c r="E1901" s="5">
        <v>-16</v>
      </c>
    </row>
    <row r="1902" spans="1:5" x14ac:dyDescent="0.35">
      <c r="A1902" s="5" t="s">
        <v>945</v>
      </c>
      <c r="B1902" s="5">
        <v>50</v>
      </c>
      <c r="C1902" s="5">
        <v>80</v>
      </c>
      <c r="D1902" s="5">
        <v>-6</v>
      </c>
      <c r="E1902" s="5">
        <v>-19</v>
      </c>
    </row>
    <row r="1903" spans="1:5" x14ac:dyDescent="0.35">
      <c r="A1903" s="5" t="s">
        <v>945</v>
      </c>
      <c r="B1903" s="5">
        <v>80</v>
      </c>
      <c r="C1903" s="5">
        <v>120</v>
      </c>
      <c r="D1903" s="5">
        <v>-8</v>
      </c>
      <c r="E1903" s="5">
        <v>-23</v>
      </c>
    </row>
    <row r="1904" spans="1:5" x14ac:dyDescent="0.35">
      <c r="A1904" s="5" t="s">
        <v>945</v>
      </c>
      <c r="B1904" s="5">
        <v>120</v>
      </c>
      <c r="C1904" s="5">
        <v>180</v>
      </c>
      <c r="D1904" s="5">
        <v>-9</v>
      </c>
      <c r="E1904" s="5">
        <v>-27</v>
      </c>
    </row>
    <row r="1905" spans="1:5" x14ac:dyDescent="0.35">
      <c r="A1905" s="5" t="s">
        <v>945</v>
      </c>
      <c r="B1905" s="5">
        <v>180</v>
      </c>
      <c r="C1905" s="5">
        <v>250</v>
      </c>
      <c r="D1905" s="5">
        <v>-11</v>
      </c>
      <c r="E1905" s="5">
        <v>-31</v>
      </c>
    </row>
    <row r="1906" spans="1:5" x14ac:dyDescent="0.35">
      <c r="A1906" s="5" t="s">
        <v>945</v>
      </c>
      <c r="B1906" s="5">
        <v>250</v>
      </c>
      <c r="C1906" s="5">
        <v>315</v>
      </c>
      <c r="D1906" s="5">
        <v>-13</v>
      </c>
      <c r="E1906" s="5">
        <v>-36</v>
      </c>
    </row>
    <row r="1907" spans="1:5" x14ac:dyDescent="0.35">
      <c r="A1907" s="5" t="s">
        <v>945</v>
      </c>
      <c r="B1907" s="5">
        <v>315</v>
      </c>
      <c r="C1907" s="5">
        <v>400</v>
      </c>
      <c r="D1907" s="5">
        <v>-14</v>
      </c>
      <c r="E1907" s="5">
        <v>-39</v>
      </c>
    </row>
    <row r="1908" spans="1:5" x14ac:dyDescent="0.35">
      <c r="A1908" s="5" t="s">
        <v>945</v>
      </c>
      <c r="B1908" s="5">
        <v>400</v>
      </c>
      <c r="C1908" s="5">
        <v>500</v>
      </c>
      <c r="D1908" s="5">
        <v>-16</v>
      </c>
      <c r="E1908" s="5">
        <v>-43</v>
      </c>
    </row>
    <row r="1909" spans="1:5" x14ac:dyDescent="0.35">
      <c r="A1909" s="5" t="s">
        <v>697</v>
      </c>
      <c r="B1909" s="5">
        <v>0</v>
      </c>
      <c r="C1909" s="5">
        <v>3</v>
      </c>
      <c r="D1909" s="5">
        <v>-2</v>
      </c>
      <c r="E1909" s="5">
        <v>-8</v>
      </c>
    </row>
    <row r="1910" spans="1:5" x14ac:dyDescent="0.35">
      <c r="A1910" s="5" t="s">
        <v>697</v>
      </c>
      <c r="B1910" s="5">
        <v>3</v>
      </c>
      <c r="C1910" s="5">
        <v>6</v>
      </c>
      <c r="D1910" s="5">
        <v>-1</v>
      </c>
      <c r="E1910" s="5">
        <v>-9</v>
      </c>
    </row>
    <row r="1911" spans="1:5" x14ac:dyDescent="0.35">
      <c r="A1911" s="5" t="s">
        <v>697</v>
      </c>
      <c r="B1911" s="5">
        <v>6</v>
      </c>
      <c r="C1911" s="5">
        <v>10</v>
      </c>
      <c r="D1911" s="5">
        <v>-3</v>
      </c>
      <c r="E1911" s="5">
        <v>-12</v>
      </c>
    </row>
    <row r="1912" spans="1:5" x14ac:dyDescent="0.35">
      <c r="A1912" s="5" t="s">
        <v>697</v>
      </c>
      <c r="B1912" s="5">
        <v>10</v>
      </c>
      <c r="C1912" s="5">
        <v>18</v>
      </c>
      <c r="D1912" s="5">
        <v>-4</v>
      </c>
      <c r="E1912" s="5">
        <v>-15</v>
      </c>
    </row>
    <row r="1913" spans="1:5" x14ac:dyDescent="0.35">
      <c r="A1913" s="5" t="s">
        <v>697</v>
      </c>
      <c r="B1913" s="5">
        <v>18</v>
      </c>
      <c r="C1913" s="5">
        <v>30</v>
      </c>
      <c r="D1913" s="5">
        <v>-4</v>
      </c>
      <c r="E1913" s="5">
        <v>-17</v>
      </c>
    </row>
    <row r="1914" spans="1:5" x14ac:dyDescent="0.35">
      <c r="A1914" s="5" t="s">
        <v>697</v>
      </c>
      <c r="B1914" s="5">
        <v>30</v>
      </c>
      <c r="C1914" s="5">
        <v>50</v>
      </c>
      <c r="D1914" s="5">
        <v>-4</v>
      </c>
      <c r="E1914" s="5">
        <v>-20</v>
      </c>
    </row>
    <row r="1915" spans="1:5" x14ac:dyDescent="0.35">
      <c r="A1915" s="5" t="s">
        <v>697</v>
      </c>
      <c r="B1915" s="5">
        <v>50</v>
      </c>
      <c r="C1915" s="5">
        <v>80</v>
      </c>
      <c r="D1915" s="5">
        <v>-5</v>
      </c>
      <c r="E1915" s="5">
        <v>-24</v>
      </c>
    </row>
    <row r="1916" spans="1:5" x14ac:dyDescent="0.35">
      <c r="A1916" s="5" t="s">
        <v>697</v>
      </c>
      <c r="B1916" s="5">
        <v>80</v>
      </c>
      <c r="C1916" s="5">
        <v>120</v>
      </c>
      <c r="D1916" s="5">
        <v>-6</v>
      </c>
      <c r="E1916" s="5">
        <v>-28</v>
      </c>
    </row>
    <row r="1917" spans="1:5" x14ac:dyDescent="0.35">
      <c r="A1917" s="5" t="s">
        <v>697</v>
      </c>
      <c r="B1917" s="5">
        <v>120</v>
      </c>
      <c r="C1917" s="5">
        <v>180</v>
      </c>
      <c r="D1917" s="5">
        <v>-8</v>
      </c>
      <c r="E1917" s="5">
        <v>-33</v>
      </c>
    </row>
    <row r="1918" spans="1:5" x14ac:dyDescent="0.35">
      <c r="A1918" s="5" t="s">
        <v>697</v>
      </c>
      <c r="B1918" s="5">
        <v>180</v>
      </c>
      <c r="C1918" s="5">
        <v>250</v>
      </c>
      <c r="D1918" s="5">
        <v>-8</v>
      </c>
      <c r="E1918" s="5">
        <v>-37</v>
      </c>
    </row>
    <row r="1919" spans="1:5" x14ac:dyDescent="0.35">
      <c r="A1919" s="5" t="s">
        <v>697</v>
      </c>
      <c r="B1919" s="5">
        <v>250</v>
      </c>
      <c r="C1919" s="5">
        <v>315</v>
      </c>
      <c r="D1919" s="5">
        <v>-9</v>
      </c>
      <c r="E1919" s="5">
        <v>-41</v>
      </c>
    </row>
    <row r="1920" spans="1:5" x14ac:dyDescent="0.35">
      <c r="A1920" s="5" t="s">
        <v>697</v>
      </c>
      <c r="B1920" s="5">
        <v>315</v>
      </c>
      <c r="C1920" s="5">
        <v>400</v>
      </c>
      <c r="D1920" s="5">
        <v>-10</v>
      </c>
      <c r="E1920" s="5">
        <v>-46</v>
      </c>
    </row>
    <row r="1921" spans="1:5" x14ac:dyDescent="0.35">
      <c r="A1921" s="5" t="s">
        <v>697</v>
      </c>
      <c r="B1921" s="5">
        <v>400</v>
      </c>
      <c r="C1921" s="5">
        <v>500</v>
      </c>
      <c r="D1921" s="5">
        <v>-10</v>
      </c>
      <c r="E1921" s="5">
        <v>-50</v>
      </c>
    </row>
    <row r="1922" spans="1:5" x14ac:dyDescent="0.35">
      <c r="A1922" s="5" t="s">
        <v>697</v>
      </c>
      <c r="B1922" s="5">
        <v>500</v>
      </c>
      <c r="C1922" s="5">
        <v>630</v>
      </c>
      <c r="D1922" s="5">
        <v>-26</v>
      </c>
      <c r="E1922" s="5">
        <v>-70</v>
      </c>
    </row>
    <row r="1923" spans="1:5" x14ac:dyDescent="0.35">
      <c r="A1923" s="5" t="s">
        <v>697</v>
      </c>
      <c r="B1923" s="5">
        <v>630</v>
      </c>
      <c r="C1923" s="5">
        <v>800</v>
      </c>
      <c r="D1923" s="5">
        <v>-30</v>
      </c>
      <c r="E1923" s="5">
        <v>-80</v>
      </c>
    </row>
    <row r="1924" spans="1:5" x14ac:dyDescent="0.35">
      <c r="A1924" s="5" t="s">
        <v>697</v>
      </c>
      <c r="B1924" s="5">
        <v>800</v>
      </c>
      <c r="C1924" s="5">
        <v>1000</v>
      </c>
      <c r="D1924" s="5">
        <v>-34</v>
      </c>
      <c r="E1924" s="5">
        <v>-90</v>
      </c>
    </row>
    <row r="1925" spans="1:5" x14ac:dyDescent="0.35">
      <c r="A1925" s="5" t="s">
        <v>697</v>
      </c>
      <c r="B1925" s="5">
        <v>1000</v>
      </c>
      <c r="C1925" s="5">
        <v>1250</v>
      </c>
      <c r="D1925" s="5">
        <v>-40</v>
      </c>
      <c r="E1925" s="5">
        <v>-106</v>
      </c>
    </row>
    <row r="1926" spans="1:5" x14ac:dyDescent="0.35">
      <c r="A1926" s="5" t="s">
        <v>697</v>
      </c>
      <c r="B1926" s="5">
        <v>1250</v>
      </c>
      <c r="C1926" s="5">
        <v>1600</v>
      </c>
      <c r="D1926" s="5">
        <v>-48</v>
      </c>
      <c r="E1926" s="5">
        <v>-126</v>
      </c>
    </row>
    <row r="1927" spans="1:5" x14ac:dyDescent="0.35">
      <c r="A1927" s="5" t="s">
        <v>697</v>
      </c>
      <c r="B1927" s="5">
        <v>1600</v>
      </c>
      <c r="C1927" s="5">
        <v>2000</v>
      </c>
      <c r="D1927" s="5">
        <v>-58</v>
      </c>
      <c r="E1927" s="5">
        <v>-150</v>
      </c>
    </row>
    <row r="1928" spans="1:5" x14ac:dyDescent="0.35">
      <c r="A1928" s="5" t="s">
        <v>697</v>
      </c>
      <c r="B1928" s="5">
        <v>2000</v>
      </c>
      <c r="C1928" s="5">
        <v>2500</v>
      </c>
      <c r="D1928" s="5">
        <v>-68</v>
      </c>
      <c r="E1928" s="5">
        <v>-178</v>
      </c>
    </row>
    <row r="1929" spans="1:5" x14ac:dyDescent="0.35">
      <c r="A1929" s="5" t="s">
        <v>697</v>
      </c>
      <c r="B1929" s="5">
        <v>2500</v>
      </c>
      <c r="C1929" s="5">
        <v>3150</v>
      </c>
      <c r="D1929" s="5">
        <v>-76</v>
      </c>
      <c r="E1929" s="5">
        <v>-211</v>
      </c>
    </row>
    <row r="1930" spans="1:5" x14ac:dyDescent="0.35">
      <c r="A1930" s="5" t="s">
        <v>184</v>
      </c>
      <c r="B1930" s="5">
        <v>0</v>
      </c>
      <c r="C1930" s="5">
        <v>3</v>
      </c>
      <c r="D1930" s="5">
        <v>-2</v>
      </c>
      <c r="E1930" s="5">
        <v>-12</v>
      </c>
    </row>
    <row r="1931" spans="1:5" x14ac:dyDescent="0.35">
      <c r="A1931" s="5" t="s">
        <v>184</v>
      </c>
      <c r="B1931" s="5">
        <v>3</v>
      </c>
      <c r="C1931" s="5">
        <v>6</v>
      </c>
      <c r="D1931" s="5">
        <v>0</v>
      </c>
      <c r="E1931" s="5">
        <v>-12</v>
      </c>
    </row>
    <row r="1932" spans="1:5" x14ac:dyDescent="0.35">
      <c r="A1932" s="5" t="s">
        <v>184</v>
      </c>
      <c r="B1932" s="5">
        <v>6</v>
      </c>
      <c r="C1932" s="5">
        <v>10</v>
      </c>
      <c r="D1932" s="5">
        <v>0</v>
      </c>
      <c r="E1932" s="5">
        <v>-15</v>
      </c>
    </row>
    <row r="1933" spans="1:5" x14ac:dyDescent="0.35">
      <c r="A1933" s="5" t="s">
        <v>184</v>
      </c>
      <c r="B1933" s="5">
        <v>10</v>
      </c>
      <c r="C1933" s="5">
        <v>18</v>
      </c>
      <c r="D1933" s="5">
        <v>0</v>
      </c>
      <c r="E1933" s="5">
        <v>-18</v>
      </c>
    </row>
    <row r="1934" spans="1:5" x14ac:dyDescent="0.35">
      <c r="A1934" s="5" t="s">
        <v>184</v>
      </c>
      <c r="B1934" s="5">
        <v>18</v>
      </c>
      <c r="C1934" s="5">
        <v>30</v>
      </c>
      <c r="D1934" s="5">
        <v>0</v>
      </c>
      <c r="E1934" s="5">
        <v>-21</v>
      </c>
    </row>
    <row r="1935" spans="1:5" x14ac:dyDescent="0.35">
      <c r="A1935" s="5" t="s">
        <v>184</v>
      </c>
      <c r="B1935" s="5">
        <v>30</v>
      </c>
      <c r="C1935" s="5">
        <v>50</v>
      </c>
      <c r="D1935" s="5">
        <v>0</v>
      </c>
      <c r="E1935" s="5">
        <v>-25</v>
      </c>
    </row>
    <row r="1936" spans="1:5" x14ac:dyDescent="0.35">
      <c r="A1936" s="5" t="s">
        <v>184</v>
      </c>
      <c r="B1936" s="5">
        <v>50</v>
      </c>
      <c r="C1936" s="5">
        <v>80</v>
      </c>
      <c r="D1936" s="5">
        <v>0</v>
      </c>
      <c r="E1936" s="5">
        <v>-30</v>
      </c>
    </row>
    <row r="1937" spans="1:5" x14ac:dyDescent="0.35">
      <c r="A1937" s="5" t="s">
        <v>184</v>
      </c>
      <c r="B1937" s="5">
        <v>80</v>
      </c>
      <c r="C1937" s="5">
        <v>120</v>
      </c>
      <c r="D1937" s="5">
        <v>0</v>
      </c>
      <c r="E1937" s="5">
        <v>-35</v>
      </c>
    </row>
    <row r="1938" spans="1:5" x14ac:dyDescent="0.35">
      <c r="A1938" s="5" t="s">
        <v>184</v>
      </c>
      <c r="B1938" s="5">
        <v>120</v>
      </c>
      <c r="C1938" s="5">
        <v>180</v>
      </c>
      <c r="D1938" s="5">
        <v>0</v>
      </c>
      <c r="E1938" s="5">
        <v>-40</v>
      </c>
    </row>
    <row r="1939" spans="1:5" x14ac:dyDescent="0.35">
      <c r="A1939" s="5" t="s">
        <v>184</v>
      </c>
      <c r="B1939" s="5">
        <v>180</v>
      </c>
      <c r="C1939" s="5">
        <v>250</v>
      </c>
      <c r="D1939" s="5">
        <v>0</v>
      </c>
      <c r="E1939" s="5">
        <v>-46</v>
      </c>
    </row>
    <row r="1940" spans="1:5" x14ac:dyDescent="0.35">
      <c r="A1940" s="5" t="s">
        <v>184</v>
      </c>
      <c r="B1940" s="5">
        <v>250</v>
      </c>
      <c r="C1940" s="5">
        <v>315</v>
      </c>
      <c r="D1940" s="5">
        <v>0</v>
      </c>
      <c r="E1940" s="5">
        <v>-52</v>
      </c>
    </row>
    <row r="1941" spans="1:5" x14ac:dyDescent="0.35">
      <c r="A1941" s="5" t="s">
        <v>184</v>
      </c>
      <c r="B1941" s="5">
        <v>315</v>
      </c>
      <c r="C1941" s="5">
        <v>400</v>
      </c>
      <c r="D1941" s="5">
        <v>0</v>
      </c>
      <c r="E1941" s="5">
        <v>-57</v>
      </c>
    </row>
    <row r="1942" spans="1:5" x14ac:dyDescent="0.35">
      <c r="A1942" s="5" t="s">
        <v>184</v>
      </c>
      <c r="B1942" s="5">
        <v>400</v>
      </c>
      <c r="C1942" s="5">
        <v>500</v>
      </c>
      <c r="D1942" s="5">
        <v>0</v>
      </c>
      <c r="E1942" s="5">
        <v>-63</v>
      </c>
    </row>
    <row r="1943" spans="1:5" x14ac:dyDescent="0.35">
      <c r="A1943" s="5" t="s">
        <v>184</v>
      </c>
      <c r="B1943" s="5">
        <v>500</v>
      </c>
      <c r="C1943" s="5">
        <v>630</v>
      </c>
      <c r="D1943" s="5">
        <v>-26</v>
      </c>
      <c r="E1943" s="5">
        <v>-96</v>
      </c>
    </row>
    <row r="1944" spans="1:5" x14ac:dyDescent="0.35">
      <c r="A1944" s="5" t="s">
        <v>184</v>
      </c>
      <c r="B1944" s="5">
        <v>630</v>
      </c>
      <c r="C1944" s="5">
        <v>800</v>
      </c>
      <c r="D1944" s="5">
        <v>-30</v>
      </c>
      <c r="E1944" s="5">
        <v>-110</v>
      </c>
    </row>
    <row r="1945" spans="1:5" x14ac:dyDescent="0.35">
      <c r="A1945" s="5" t="s">
        <v>184</v>
      </c>
      <c r="B1945" s="5">
        <v>800</v>
      </c>
      <c r="C1945" s="5">
        <v>1000</v>
      </c>
      <c r="D1945" s="5">
        <v>-34</v>
      </c>
      <c r="E1945" s="5">
        <v>-124</v>
      </c>
    </row>
    <row r="1946" spans="1:5" x14ac:dyDescent="0.35">
      <c r="A1946" s="5" t="s">
        <v>184</v>
      </c>
      <c r="B1946" s="5">
        <v>1000</v>
      </c>
      <c r="C1946" s="5">
        <v>1250</v>
      </c>
      <c r="D1946" s="5">
        <v>-40</v>
      </c>
      <c r="E1946" s="5">
        <v>-145</v>
      </c>
    </row>
    <row r="1947" spans="1:5" x14ac:dyDescent="0.35">
      <c r="A1947" s="5" t="s">
        <v>184</v>
      </c>
      <c r="B1947" s="5">
        <v>1250</v>
      </c>
      <c r="C1947" s="5">
        <v>1600</v>
      </c>
      <c r="D1947" s="5">
        <v>-48</v>
      </c>
      <c r="E1947" s="5">
        <v>-173</v>
      </c>
    </row>
    <row r="1948" spans="1:5" x14ac:dyDescent="0.35">
      <c r="A1948" s="5" t="s">
        <v>184</v>
      </c>
      <c r="B1948" s="5">
        <v>1600</v>
      </c>
      <c r="C1948" s="5">
        <v>2000</v>
      </c>
      <c r="D1948" s="5">
        <v>-58</v>
      </c>
      <c r="E1948" s="5">
        <v>-208</v>
      </c>
    </row>
    <row r="1949" spans="1:5" x14ac:dyDescent="0.35">
      <c r="A1949" s="5" t="s">
        <v>184</v>
      </c>
      <c r="B1949" s="5">
        <v>2000</v>
      </c>
      <c r="C1949" s="5">
        <v>2500</v>
      </c>
      <c r="D1949" s="5">
        <v>-68</v>
      </c>
      <c r="E1949" s="5">
        <v>-243</v>
      </c>
    </row>
    <row r="1950" spans="1:5" x14ac:dyDescent="0.35">
      <c r="A1950" s="5" t="s">
        <v>184</v>
      </c>
      <c r="B1950" s="5">
        <v>2500</v>
      </c>
      <c r="C1950" s="5">
        <v>3150</v>
      </c>
      <c r="D1950" s="5">
        <v>-76</v>
      </c>
      <c r="E1950" s="5">
        <v>-286</v>
      </c>
    </row>
    <row r="1951" spans="1:5" x14ac:dyDescent="0.35">
      <c r="A1951" s="5" t="s">
        <v>713</v>
      </c>
      <c r="B1951" s="5">
        <v>0</v>
      </c>
      <c r="C1951" s="5">
        <v>3</v>
      </c>
      <c r="D1951" s="5">
        <v>-2</v>
      </c>
      <c r="E1951" s="5">
        <v>-16</v>
      </c>
    </row>
    <row r="1952" spans="1:5" x14ac:dyDescent="0.35">
      <c r="A1952" s="5" t="s">
        <v>713</v>
      </c>
      <c r="B1952" s="5">
        <v>3</v>
      </c>
      <c r="C1952" s="5">
        <v>6</v>
      </c>
      <c r="D1952" s="5">
        <v>2</v>
      </c>
      <c r="E1952" s="5">
        <v>-16</v>
      </c>
    </row>
    <row r="1953" spans="1:5" x14ac:dyDescent="0.35">
      <c r="A1953" s="5" t="s">
        <v>713</v>
      </c>
      <c r="B1953" s="5">
        <v>6</v>
      </c>
      <c r="C1953" s="5">
        <v>10</v>
      </c>
      <c r="D1953" s="5">
        <v>1</v>
      </c>
      <c r="E1953" s="5">
        <v>-21</v>
      </c>
    </row>
    <row r="1954" spans="1:5" x14ac:dyDescent="0.35">
      <c r="A1954" s="5" t="s">
        <v>713</v>
      </c>
      <c r="B1954" s="5">
        <v>10</v>
      </c>
      <c r="C1954" s="5">
        <v>18</v>
      </c>
      <c r="D1954" s="5">
        <v>2</v>
      </c>
      <c r="E1954" s="5">
        <v>-25</v>
      </c>
    </row>
    <row r="1955" spans="1:5" x14ac:dyDescent="0.35">
      <c r="A1955" s="5" t="s">
        <v>713</v>
      </c>
      <c r="B1955" s="5">
        <v>18</v>
      </c>
      <c r="C1955" s="5">
        <v>30</v>
      </c>
      <c r="D1955" s="5">
        <v>4</v>
      </c>
      <c r="E1955" s="5">
        <v>-29</v>
      </c>
    </row>
    <row r="1956" spans="1:5" x14ac:dyDescent="0.35">
      <c r="A1956" s="5" t="s">
        <v>713</v>
      </c>
      <c r="B1956" s="5">
        <v>30</v>
      </c>
      <c r="C1956" s="5">
        <v>50</v>
      </c>
      <c r="D1956" s="5">
        <v>5</v>
      </c>
      <c r="E1956" s="5">
        <v>-34</v>
      </c>
    </row>
    <row r="1957" spans="1:5" x14ac:dyDescent="0.35">
      <c r="A1957" s="5" t="s">
        <v>713</v>
      </c>
      <c r="B1957" s="5">
        <v>50</v>
      </c>
      <c r="C1957" s="5">
        <v>80</v>
      </c>
      <c r="D1957" s="5">
        <v>5</v>
      </c>
      <c r="E1957" s="5">
        <v>-41</v>
      </c>
    </row>
    <row r="1958" spans="1:5" x14ac:dyDescent="0.35">
      <c r="A1958" s="5" t="s">
        <v>713</v>
      </c>
      <c r="B1958" s="5">
        <v>80</v>
      </c>
      <c r="C1958" s="5">
        <v>120</v>
      </c>
      <c r="D1958" s="5">
        <v>6</v>
      </c>
      <c r="E1958" s="5">
        <v>-48</v>
      </c>
    </row>
    <row r="1959" spans="1:5" x14ac:dyDescent="0.35">
      <c r="A1959" s="5" t="s">
        <v>713</v>
      </c>
      <c r="B1959" s="5">
        <v>120</v>
      </c>
      <c r="C1959" s="5">
        <v>180</v>
      </c>
      <c r="D1959" s="5">
        <v>8</v>
      </c>
      <c r="E1959" s="5">
        <v>-55</v>
      </c>
    </row>
    <row r="1960" spans="1:5" x14ac:dyDescent="0.35">
      <c r="A1960" s="5" t="s">
        <v>713</v>
      </c>
      <c r="B1960" s="5">
        <v>180</v>
      </c>
      <c r="C1960" s="5">
        <v>250</v>
      </c>
      <c r="D1960" s="5">
        <v>9</v>
      </c>
      <c r="E1960" s="5">
        <v>-63</v>
      </c>
    </row>
    <row r="1961" spans="1:5" x14ac:dyDescent="0.35">
      <c r="A1961" s="5" t="s">
        <v>713</v>
      </c>
      <c r="B1961" s="5">
        <v>250</v>
      </c>
      <c r="C1961" s="5">
        <v>315</v>
      </c>
      <c r="D1961" s="5">
        <v>9</v>
      </c>
      <c r="E1961" s="5">
        <v>-72</v>
      </c>
    </row>
    <row r="1962" spans="1:5" x14ac:dyDescent="0.35">
      <c r="A1962" s="5" t="s">
        <v>713</v>
      </c>
      <c r="B1962" s="5">
        <v>315</v>
      </c>
      <c r="C1962" s="5">
        <v>400</v>
      </c>
      <c r="D1962" s="5">
        <v>11</v>
      </c>
      <c r="E1962" s="5">
        <v>-78</v>
      </c>
    </row>
    <row r="1963" spans="1:5" x14ac:dyDescent="0.35">
      <c r="A1963" s="5" t="s">
        <v>713</v>
      </c>
      <c r="B1963" s="5">
        <v>400</v>
      </c>
      <c r="C1963" s="5">
        <v>500</v>
      </c>
      <c r="D1963" s="5">
        <v>11</v>
      </c>
      <c r="E1963" s="5">
        <v>-86</v>
      </c>
    </row>
    <row r="1964" spans="1:5" x14ac:dyDescent="0.35">
      <c r="A1964" s="5" t="s">
        <v>713</v>
      </c>
      <c r="B1964" s="5">
        <v>500</v>
      </c>
      <c r="C1964" s="5">
        <v>630</v>
      </c>
      <c r="D1964" s="5">
        <v>-26</v>
      </c>
      <c r="E1964" s="5">
        <v>-136</v>
      </c>
    </row>
    <row r="1965" spans="1:5" x14ac:dyDescent="0.35">
      <c r="A1965" s="5" t="s">
        <v>713</v>
      </c>
      <c r="B1965" s="5">
        <v>630</v>
      </c>
      <c r="C1965" s="5">
        <v>800</v>
      </c>
      <c r="D1965" s="5">
        <v>-30</v>
      </c>
      <c r="E1965" s="5">
        <v>-155</v>
      </c>
    </row>
    <row r="1966" spans="1:5" x14ac:dyDescent="0.35">
      <c r="A1966" s="5" t="s">
        <v>713</v>
      </c>
      <c r="B1966" s="5">
        <v>800</v>
      </c>
      <c r="C1966" s="5">
        <v>1000</v>
      </c>
      <c r="D1966" s="5">
        <v>-34</v>
      </c>
      <c r="E1966" s="5">
        <v>-174</v>
      </c>
    </row>
    <row r="1967" spans="1:5" x14ac:dyDescent="0.35">
      <c r="A1967" s="5" t="s">
        <v>713</v>
      </c>
      <c r="B1967" s="5">
        <v>1000</v>
      </c>
      <c r="C1967" s="5">
        <v>1250</v>
      </c>
      <c r="D1967" s="5">
        <v>-40</v>
      </c>
      <c r="E1967" s="5">
        <v>-205</v>
      </c>
    </row>
    <row r="1968" spans="1:5" x14ac:dyDescent="0.35">
      <c r="A1968" s="5" t="s">
        <v>713</v>
      </c>
      <c r="B1968" s="5">
        <v>1250</v>
      </c>
      <c r="C1968" s="5">
        <v>1600</v>
      </c>
      <c r="D1968" s="5">
        <v>-48</v>
      </c>
      <c r="E1968" s="5">
        <v>-243</v>
      </c>
    </row>
    <row r="1969" spans="1:5" x14ac:dyDescent="0.35">
      <c r="A1969" s="5" t="s">
        <v>713</v>
      </c>
      <c r="B1969" s="5">
        <v>1600</v>
      </c>
      <c r="C1969" s="5">
        <v>2000</v>
      </c>
      <c r="D1969" s="5">
        <v>-58</v>
      </c>
      <c r="E1969" s="5">
        <v>-288</v>
      </c>
    </row>
    <row r="1970" spans="1:5" x14ac:dyDescent="0.35">
      <c r="A1970" s="5" t="s">
        <v>713</v>
      </c>
      <c r="B1970" s="5">
        <v>2000</v>
      </c>
      <c r="C1970" s="5">
        <v>2500</v>
      </c>
      <c r="D1970" s="5">
        <v>-68</v>
      </c>
      <c r="E1970" s="5">
        <v>-348</v>
      </c>
    </row>
    <row r="1971" spans="1:5" x14ac:dyDescent="0.35">
      <c r="A1971" s="5" t="s">
        <v>713</v>
      </c>
      <c r="B1971" s="5">
        <v>2500</v>
      </c>
      <c r="C1971" s="5">
        <v>3150</v>
      </c>
      <c r="D1971" s="5">
        <v>-76</v>
      </c>
      <c r="E1971" s="5">
        <v>-406</v>
      </c>
    </row>
    <row r="1972" spans="1:5" x14ac:dyDescent="0.35">
      <c r="A1972" s="5" t="s">
        <v>946</v>
      </c>
      <c r="B1972" s="5">
        <v>0</v>
      </c>
      <c r="C1972" s="5">
        <v>3</v>
      </c>
      <c r="D1972" s="5">
        <v>-2</v>
      </c>
      <c r="E1972" s="5">
        <v>-27</v>
      </c>
    </row>
    <row r="1973" spans="1:5" x14ac:dyDescent="0.35">
      <c r="A1973" s="5" t="s">
        <v>946</v>
      </c>
      <c r="B1973" s="5">
        <v>3</v>
      </c>
      <c r="C1973" s="5">
        <v>6</v>
      </c>
      <c r="D1973" s="5">
        <v>-4</v>
      </c>
      <c r="E1973" s="5">
        <v>-34</v>
      </c>
    </row>
    <row r="1974" spans="1:5" x14ac:dyDescent="0.35">
      <c r="A1974" s="5" t="s">
        <v>946</v>
      </c>
      <c r="B1974" s="5">
        <v>6</v>
      </c>
      <c r="C1974" s="5">
        <v>10</v>
      </c>
      <c r="D1974" s="5">
        <v>-6</v>
      </c>
      <c r="E1974" s="5">
        <v>-42</v>
      </c>
    </row>
    <row r="1975" spans="1:5" x14ac:dyDescent="0.35">
      <c r="A1975" s="5" t="s">
        <v>946</v>
      </c>
      <c r="B1975" s="5">
        <v>10</v>
      </c>
      <c r="C1975" s="5">
        <v>18</v>
      </c>
      <c r="D1975" s="5">
        <v>-7</v>
      </c>
      <c r="E1975" s="5">
        <v>-50</v>
      </c>
    </row>
    <row r="1976" spans="1:5" x14ac:dyDescent="0.35">
      <c r="A1976" s="5" t="s">
        <v>946</v>
      </c>
      <c r="B1976" s="5">
        <v>18</v>
      </c>
      <c r="C1976" s="5">
        <v>30</v>
      </c>
      <c r="D1976" s="5">
        <v>-8</v>
      </c>
      <c r="E1976" s="5">
        <v>-60</v>
      </c>
    </row>
    <row r="1977" spans="1:5" x14ac:dyDescent="0.35">
      <c r="A1977" s="5" t="s">
        <v>946</v>
      </c>
      <c r="B1977" s="5">
        <v>30</v>
      </c>
      <c r="C1977" s="5">
        <v>50</v>
      </c>
      <c r="D1977" s="5">
        <v>-9</v>
      </c>
      <c r="E1977" s="5">
        <v>-71</v>
      </c>
    </row>
    <row r="1978" spans="1:5" x14ac:dyDescent="0.35">
      <c r="A1978" s="5" t="s">
        <v>947</v>
      </c>
      <c r="B1978" s="5">
        <v>0</v>
      </c>
      <c r="C1978" s="5">
        <v>3</v>
      </c>
      <c r="D1978" s="5">
        <v>-2</v>
      </c>
      <c r="E1978" s="5">
        <v>-42</v>
      </c>
    </row>
    <row r="1979" spans="1:5" x14ac:dyDescent="0.35">
      <c r="A1979" s="5" t="s">
        <v>947</v>
      </c>
      <c r="B1979" s="5">
        <v>3</v>
      </c>
      <c r="C1979" s="5">
        <v>6</v>
      </c>
      <c r="D1979" s="5">
        <v>-4</v>
      </c>
      <c r="E1979" s="5">
        <v>-52</v>
      </c>
    </row>
    <row r="1980" spans="1:5" x14ac:dyDescent="0.35">
      <c r="A1980" s="5" t="s">
        <v>947</v>
      </c>
      <c r="B1980" s="5">
        <v>6</v>
      </c>
      <c r="C1980" s="5">
        <v>10</v>
      </c>
      <c r="D1980" s="5">
        <v>-6</v>
      </c>
      <c r="E1980" s="5">
        <v>-64</v>
      </c>
    </row>
    <row r="1981" spans="1:5" x14ac:dyDescent="0.35">
      <c r="A1981" s="5" t="s">
        <v>947</v>
      </c>
      <c r="B1981" s="5">
        <v>10</v>
      </c>
      <c r="C1981" s="5">
        <v>18</v>
      </c>
      <c r="D1981" s="5">
        <v>-7</v>
      </c>
      <c r="E1981" s="5">
        <v>-77</v>
      </c>
    </row>
    <row r="1982" spans="1:5" x14ac:dyDescent="0.35">
      <c r="A1982" s="5" t="s">
        <v>947</v>
      </c>
      <c r="B1982" s="5">
        <v>18</v>
      </c>
      <c r="C1982" s="5">
        <v>30</v>
      </c>
      <c r="D1982" s="5">
        <v>-8</v>
      </c>
      <c r="E1982" s="5">
        <v>-92</v>
      </c>
    </row>
    <row r="1983" spans="1:5" x14ac:dyDescent="0.35">
      <c r="A1983" s="5" t="s">
        <v>947</v>
      </c>
      <c r="B1983" s="5">
        <v>30</v>
      </c>
      <c r="C1983" s="5">
        <v>50</v>
      </c>
      <c r="D1983" s="5">
        <v>-9</v>
      </c>
      <c r="E1983" s="5">
        <v>-109</v>
      </c>
    </row>
    <row r="1984" spans="1:5" x14ac:dyDescent="0.35">
      <c r="A1984" s="5" t="s">
        <v>948</v>
      </c>
      <c r="B1984" s="5">
        <v>0</v>
      </c>
      <c r="C1984" s="5">
        <v>3</v>
      </c>
      <c r="D1984" s="5">
        <v>-4</v>
      </c>
      <c r="E1984" s="5">
        <v>-6</v>
      </c>
    </row>
    <row r="1985" spans="1:5" x14ac:dyDescent="0.35">
      <c r="A1985" s="5" t="s">
        <v>948</v>
      </c>
      <c r="B1985" s="5">
        <v>3</v>
      </c>
      <c r="C1985" s="5">
        <v>6</v>
      </c>
      <c r="D1985" s="5">
        <v>-7</v>
      </c>
      <c r="E1985" s="5">
        <v>-9.5</v>
      </c>
    </row>
    <row r="1986" spans="1:5" x14ac:dyDescent="0.35">
      <c r="A1986" s="5" t="s">
        <v>948</v>
      </c>
      <c r="B1986" s="5">
        <v>6</v>
      </c>
      <c r="C1986" s="5">
        <v>10</v>
      </c>
      <c r="D1986" s="5">
        <v>-9</v>
      </c>
      <c r="E1986" s="5">
        <v>-11.5</v>
      </c>
    </row>
    <row r="1987" spans="1:5" x14ac:dyDescent="0.35">
      <c r="A1987" s="5" t="s">
        <v>948</v>
      </c>
      <c r="B1987" s="5">
        <v>10</v>
      </c>
      <c r="C1987" s="5">
        <v>18</v>
      </c>
      <c r="D1987" s="5">
        <v>-11</v>
      </c>
      <c r="E1987" s="5">
        <v>-14</v>
      </c>
    </row>
    <row r="1988" spans="1:5" x14ac:dyDescent="0.35">
      <c r="A1988" s="5" t="s">
        <v>948</v>
      </c>
      <c r="B1988" s="5">
        <v>18</v>
      </c>
      <c r="C1988" s="5">
        <v>30</v>
      </c>
      <c r="D1988" s="5">
        <v>-13.5</v>
      </c>
      <c r="E1988" s="5">
        <v>-17.5</v>
      </c>
    </row>
    <row r="1989" spans="1:5" x14ac:dyDescent="0.35">
      <c r="A1989" s="5" t="s">
        <v>948</v>
      </c>
      <c r="B1989" s="5">
        <v>30</v>
      </c>
      <c r="C1989" s="5">
        <v>50</v>
      </c>
      <c r="D1989" s="5">
        <v>-15.5</v>
      </c>
      <c r="E1989" s="5">
        <v>-19.5</v>
      </c>
    </row>
    <row r="1990" spans="1:5" x14ac:dyDescent="0.35">
      <c r="A1990" s="5" t="s">
        <v>949</v>
      </c>
      <c r="B1990" s="5">
        <v>0</v>
      </c>
      <c r="C1990" s="5">
        <v>3</v>
      </c>
      <c r="D1990" s="5">
        <v>-4</v>
      </c>
      <c r="E1990" s="5">
        <v>-7</v>
      </c>
    </row>
    <row r="1991" spans="1:5" x14ac:dyDescent="0.35">
      <c r="A1991" s="5" t="s">
        <v>949</v>
      </c>
      <c r="B1991" s="5">
        <v>3</v>
      </c>
      <c r="C1991" s="5">
        <v>6</v>
      </c>
      <c r="D1991" s="5">
        <v>-6.5</v>
      </c>
      <c r="E1991" s="5">
        <v>-10.5</v>
      </c>
    </row>
    <row r="1992" spans="1:5" x14ac:dyDescent="0.35">
      <c r="A1992" s="5" t="s">
        <v>949</v>
      </c>
      <c r="B1992" s="5">
        <v>6</v>
      </c>
      <c r="C1992" s="5">
        <v>10</v>
      </c>
      <c r="D1992" s="5">
        <v>-8.5</v>
      </c>
      <c r="E1992" s="5">
        <v>-12.5</v>
      </c>
    </row>
    <row r="1993" spans="1:5" x14ac:dyDescent="0.35">
      <c r="A1993" s="5" t="s">
        <v>949</v>
      </c>
      <c r="B1993" s="5">
        <v>10</v>
      </c>
      <c r="C1993" s="5">
        <v>18</v>
      </c>
      <c r="D1993" s="5">
        <v>-10</v>
      </c>
      <c r="E1993" s="5">
        <v>-15</v>
      </c>
    </row>
    <row r="1994" spans="1:5" x14ac:dyDescent="0.35">
      <c r="A1994" s="5" t="s">
        <v>949</v>
      </c>
      <c r="B1994" s="5">
        <v>18</v>
      </c>
      <c r="C1994" s="5">
        <v>30</v>
      </c>
      <c r="D1994" s="5">
        <v>-13</v>
      </c>
      <c r="E1994" s="5">
        <v>-19</v>
      </c>
    </row>
    <row r="1995" spans="1:5" x14ac:dyDescent="0.35">
      <c r="A1995" s="5" t="s">
        <v>949</v>
      </c>
      <c r="B1995" s="5">
        <v>30</v>
      </c>
      <c r="C1995" s="5">
        <v>50</v>
      </c>
      <c r="D1995" s="5">
        <v>-14</v>
      </c>
      <c r="E1995" s="5">
        <v>-21</v>
      </c>
    </row>
    <row r="1996" spans="1:5" x14ac:dyDescent="0.35">
      <c r="A1996" s="5" t="s">
        <v>950</v>
      </c>
      <c r="B1996" s="5">
        <v>0</v>
      </c>
      <c r="C1996" s="5">
        <v>3</v>
      </c>
      <c r="D1996" s="5">
        <v>-4</v>
      </c>
      <c r="E1996" s="5">
        <v>-8</v>
      </c>
    </row>
    <row r="1997" spans="1:5" x14ac:dyDescent="0.35">
      <c r="A1997" s="5" t="s">
        <v>950</v>
      </c>
      <c r="B1997" s="5">
        <v>3</v>
      </c>
      <c r="C1997" s="5">
        <v>6</v>
      </c>
      <c r="D1997" s="5">
        <v>-7</v>
      </c>
      <c r="E1997" s="5">
        <v>-12</v>
      </c>
    </row>
    <row r="1998" spans="1:5" x14ac:dyDescent="0.35">
      <c r="A1998" s="5" t="s">
        <v>950</v>
      </c>
      <c r="B1998" s="5">
        <v>6</v>
      </c>
      <c r="C1998" s="5">
        <v>10</v>
      </c>
      <c r="D1998" s="5">
        <v>-8</v>
      </c>
      <c r="E1998" s="5">
        <v>-14</v>
      </c>
    </row>
    <row r="1999" spans="1:5" x14ac:dyDescent="0.35">
      <c r="A1999" s="5" t="s">
        <v>950</v>
      </c>
      <c r="B1999" s="5">
        <v>10</v>
      </c>
      <c r="C1999" s="5">
        <v>18</v>
      </c>
      <c r="D1999" s="5">
        <v>-9</v>
      </c>
      <c r="E1999" s="5">
        <v>-17</v>
      </c>
    </row>
    <row r="2000" spans="1:5" x14ac:dyDescent="0.35">
      <c r="A2000" s="5" t="s">
        <v>950</v>
      </c>
      <c r="B2000" s="5">
        <v>18</v>
      </c>
      <c r="C2000" s="5">
        <v>30</v>
      </c>
      <c r="D2000" s="5">
        <v>-12</v>
      </c>
      <c r="E2000" s="5">
        <v>-21</v>
      </c>
    </row>
    <row r="2001" spans="1:5" x14ac:dyDescent="0.35">
      <c r="A2001" s="5" t="s">
        <v>950</v>
      </c>
      <c r="B2001" s="5">
        <v>30</v>
      </c>
      <c r="C2001" s="5">
        <v>50</v>
      </c>
      <c r="D2001" s="5">
        <v>-13</v>
      </c>
      <c r="E2001" s="5">
        <v>-24</v>
      </c>
    </row>
    <row r="2002" spans="1:5" x14ac:dyDescent="0.35">
      <c r="A2002" s="5" t="s">
        <v>950</v>
      </c>
      <c r="B2002" s="5">
        <v>50</v>
      </c>
      <c r="C2002" s="5">
        <v>80</v>
      </c>
      <c r="D2002" s="5">
        <v>-15</v>
      </c>
      <c r="E2002" s="5">
        <v>-28</v>
      </c>
    </row>
    <row r="2003" spans="1:5" x14ac:dyDescent="0.35">
      <c r="A2003" s="5" t="s">
        <v>950</v>
      </c>
      <c r="B2003" s="5">
        <v>80</v>
      </c>
      <c r="C2003" s="5">
        <v>120</v>
      </c>
      <c r="D2003" s="5">
        <v>-18</v>
      </c>
      <c r="E2003" s="5">
        <v>-33</v>
      </c>
    </row>
    <row r="2004" spans="1:5" x14ac:dyDescent="0.35">
      <c r="A2004" s="5" t="s">
        <v>950</v>
      </c>
      <c r="B2004" s="5">
        <v>120</v>
      </c>
      <c r="C2004" s="5">
        <v>180</v>
      </c>
      <c r="D2004" s="5">
        <v>-21</v>
      </c>
      <c r="E2004" s="5">
        <v>-39</v>
      </c>
    </row>
    <row r="2005" spans="1:5" x14ac:dyDescent="0.35">
      <c r="A2005" s="5" t="s">
        <v>950</v>
      </c>
      <c r="B2005" s="5">
        <v>180</v>
      </c>
      <c r="C2005" s="5">
        <v>250</v>
      </c>
      <c r="D2005" s="5">
        <v>-25</v>
      </c>
      <c r="E2005" s="5">
        <v>-45</v>
      </c>
    </row>
    <row r="2006" spans="1:5" x14ac:dyDescent="0.35">
      <c r="A2006" s="5" t="s">
        <v>950</v>
      </c>
      <c r="B2006" s="5">
        <v>250</v>
      </c>
      <c r="C2006" s="5">
        <v>315</v>
      </c>
      <c r="D2006" s="5">
        <v>-27</v>
      </c>
      <c r="E2006" s="5">
        <v>-50</v>
      </c>
    </row>
    <row r="2007" spans="1:5" x14ac:dyDescent="0.35">
      <c r="A2007" s="5" t="s">
        <v>950</v>
      </c>
      <c r="B2007" s="5">
        <v>315</v>
      </c>
      <c r="C2007" s="5">
        <v>400</v>
      </c>
      <c r="D2007" s="5">
        <v>-30</v>
      </c>
      <c r="E2007" s="5">
        <v>-55</v>
      </c>
    </row>
    <row r="2008" spans="1:5" x14ac:dyDescent="0.35">
      <c r="A2008" s="5" t="s">
        <v>950</v>
      </c>
      <c r="B2008" s="5">
        <v>400</v>
      </c>
      <c r="C2008" s="5">
        <v>500</v>
      </c>
      <c r="D2008" s="5">
        <v>-33</v>
      </c>
      <c r="E2008" s="5">
        <v>-60</v>
      </c>
    </row>
    <row r="2009" spans="1:5" x14ac:dyDescent="0.35">
      <c r="A2009" s="5" t="s">
        <v>698</v>
      </c>
      <c r="B2009" s="5">
        <v>0</v>
      </c>
      <c r="C2009" s="5">
        <v>3</v>
      </c>
      <c r="D2009" s="5">
        <v>-4</v>
      </c>
      <c r="E2009" s="5">
        <v>-10</v>
      </c>
    </row>
    <row r="2010" spans="1:5" x14ac:dyDescent="0.35">
      <c r="A2010" s="5" t="s">
        <v>698</v>
      </c>
      <c r="B2010" s="5">
        <v>3</v>
      </c>
      <c r="C2010" s="5">
        <v>6</v>
      </c>
      <c r="D2010" s="5">
        <v>-5</v>
      </c>
      <c r="E2010" s="5">
        <v>-13</v>
      </c>
    </row>
    <row r="2011" spans="1:5" x14ac:dyDescent="0.35">
      <c r="A2011" s="5" t="s">
        <v>698</v>
      </c>
      <c r="B2011" s="5">
        <v>6</v>
      </c>
      <c r="C2011" s="5">
        <v>10</v>
      </c>
      <c r="D2011" s="5">
        <v>-7</v>
      </c>
      <c r="E2011" s="5">
        <v>-16</v>
      </c>
    </row>
    <row r="2012" spans="1:5" x14ac:dyDescent="0.35">
      <c r="A2012" s="5" t="s">
        <v>698</v>
      </c>
      <c r="B2012" s="5">
        <v>10</v>
      </c>
      <c r="C2012" s="5">
        <v>18</v>
      </c>
      <c r="D2012" s="5">
        <v>-9</v>
      </c>
      <c r="E2012" s="5">
        <v>-20</v>
      </c>
    </row>
    <row r="2013" spans="1:5" x14ac:dyDescent="0.35">
      <c r="A2013" s="5" t="s">
        <v>698</v>
      </c>
      <c r="B2013" s="5">
        <v>18</v>
      </c>
      <c r="C2013" s="5">
        <v>30</v>
      </c>
      <c r="D2013" s="5">
        <v>-11</v>
      </c>
      <c r="E2013" s="5">
        <v>-24</v>
      </c>
    </row>
    <row r="2014" spans="1:5" x14ac:dyDescent="0.35">
      <c r="A2014" s="5" t="s">
        <v>698</v>
      </c>
      <c r="B2014" s="5">
        <v>30</v>
      </c>
      <c r="C2014" s="5">
        <v>50</v>
      </c>
      <c r="D2014" s="5">
        <v>-12</v>
      </c>
      <c r="E2014" s="5">
        <v>-28</v>
      </c>
    </row>
    <row r="2015" spans="1:5" x14ac:dyDescent="0.35">
      <c r="A2015" s="5" t="s">
        <v>698</v>
      </c>
      <c r="B2015" s="5">
        <v>50</v>
      </c>
      <c r="C2015" s="5">
        <v>80</v>
      </c>
      <c r="D2015" s="5">
        <v>-14</v>
      </c>
      <c r="E2015" s="5">
        <v>-33</v>
      </c>
    </row>
    <row r="2016" spans="1:5" x14ac:dyDescent="0.35">
      <c r="A2016" s="5" t="s">
        <v>698</v>
      </c>
      <c r="B2016" s="5">
        <v>80</v>
      </c>
      <c r="C2016" s="5">
        <v>120</v>
      </c>
      <c r="D2016" s="5">
        <v>-16</v>
      </c>
      <c r="E2016" s="5">
        <v>-38</v>
      </c>
    </row>
    <row r="2017" spans="1:5" x14ac:dyDescent="0.35">
      <c r="A2017" s="5" t="s">
        <v>698</v>
      </c>
      <c r="B2017" s="5">
        <v>120</v>
      </c>
      <c r="C2017" s="5">
        <v>180</v>
      </c>
      <c r="D2017" s="5">
        <v>-20</v>
      </c>
      <c r="E2017" s="5">
        <v>-45</v>
      </c>
    </row>
    <row r="2018" spans="1:5" x14ac:dyDescent="0.35">
      <c r="A2018" s="5" t="s">
        <v>698</v>
      </c>
      <c r="B2018" s="5">
        <v>180</v>
      </c>
      <c r="C2018" s="5">
        <v>250</v>
      </c>
      <c r="D2018" s="5">
        <v>-22</v>
      </c>
      <c r="E2018" s="5">
        <v>-51</v>
      </c>
    </row>
    <row r="2019" spans="1:5" x14ac:dyDescent="0.35">
      <c r="A2019" s="5" t="s">
        <v>698</v>
      </c>
      <c r="B2019" s="5">
        <v>250</v>
      </c>
      <c r="C2019" s="5">
        <v>315</v>
      </c>
      <c r="D2019" s="5">
        <v>-25</v>
      </c>
      <c r="E2019" s="5">
        <v>-57</v>
      </c>
    </row>
    <row r="2020" spans="1:5" x14ac:dyDescent="0.35">
      <c r="A2020" s="5" t="s">
        <v>698</v>
      </c>
      <c r="B2020" s="5">
        <v>315</v>
      </c>
      <c r="C2020" s="5">
        <v>400</v>
      </c>
      <c r="D2020" s="5">
        <v>-26</v>
      </c>
      <c r="E2020" s="5">
        <v>-62</v>
      </c>
    </row>
    <row r="2021" spans="1:5" x14ac:dyDescent="0.35">
      <c r="A2021" s="5" t="s">
        <v>698</v>
      </c>
      <c r="B2021" s="5">
        <v>400</v>
      </c>
      <c r="C2021" s="5">
        <v>500</v>
      </c>
      <c r="D2021" s="5">
        <v>-27</v>
      </c>
      <c r="E2021" s="5">
        <v>-67</v>
      </c>
    </row>
    <row r="2022" spans="1:5" x14ac:dyDescent="0.35">
      <c r="A2022" s="5" t="s">
        <v>698</v>
      </c>
      <c r="B2022" s="5">
        <v>500</v>
      </c>
      <c r="C2022" s="5">
        <v>630</v>
      </c>
      <c r="D2022" s="5">
        <v>-44</v>
      </c>
      <c r="E2022" s="5">
        <v>-88</v>
      </c>
    </row>
    <row r="2023" spans="1:5" x14ac:dyDescent="0.35">
      <c r="A2023" s="5" t="s">
        <v>698</v>
      </c>
      <c r="B2023" s="5">
        <v>630</v>
      </c>
      <c r="C2023" s="5">
        <v>800</v>
      </c>
      <c r="D2023" s="5">
        <v>-50</v>
      </c>
      <c r="E2023" s="5">
        <v>-100</v>
      </c>
    </row>
    <row r="2024" spans="1:5" x14ac:dyDescent="0.35">
      <c r="A2024" s="5" t="s">
        <v>698</v>
      </c>
      <c r="B2024" s="5">
        <v>800</v>
      </c>
      <c r="C2024" s="5">
        <v>1000</v>
      </c>
      <c r="D2024" s="5">
        <v>-56</v>
      </c>
      <c r="E2024" s="5">
        <v>-112</v>
      </c>
    </row>
    <row r="2025" spans="1:5" x14ac:dyDescent="0.35">
      <c r="A2025" s="5" t="s">
        <v>698</v>
      </c>
      <c r="B2025" s="5">
        <v>1000</v>
      </c>
      <c r="C2025" s="5">
        <v>1250</v>
      </c>
      <c r="D2025" s="5">
        <v>-66</v>
      </c>
      <c r="E2025" s="5">
        <v>-132</v>
      </c>
    </row>
    <row r="2026" spans="1:5" x14ac:dyDescent="0.35">
      <c r="A2026" s="5" t="s">
        <v>698</v>
      </c>
      <c r="B2026" s="5">
        <v>1250</v>
      </c>
      <c r="C2026" s="5">
        <v>1600</v>
      </c>
      <c r="D2026" s="5">
        <v>-78</v>
      </c>
      <c r="E2026" s="5">
        <v>-156</v>
      </c>
    </row>
    <row r="2027" spans="1:5" x14ac:dyDescent="0.35">
      <c r="A2027" s="5" t="s">
        <v>698</v>
      </c>
      <c r="B2027" s="5">
        <v>1600</v>
      </c>
      <c r="C2027" s="5">
        <v>2000</v>
      </c>
      <c r="D2027" s="5">
        <v>-92</v>
      </c>
      <c r="E2027" s="5">
        <v>-184</v>
      </c>
    </row>
    <row r="2028" spans="1:5" x14ac:dyDescent="0.35">
      <c r="A2028" s="5" t="s">
        <v>698</v>
      </c>
      <c r="B2028" s="5">
        <v>2000</v>
      </c>
      <c r="C2028" s="5">
        <v>2500</v>
      </c>
      <c r="D2028" s="5">
        <v>-110</v>
      </c>
      <c r="E2028" s="5">
        <v>-220</v>
      </c>
    </row>
    <row r="2029" spans="1:5" x14ac:dyDescent="0.35">
      <c r="A2029" s="5" t="s">
        <v>698</v>
      </c>
      <c r="B2029" s="5">
        <v>2500</v>
      </c>
      <c r="C2029" s="5">
        <v>3150</v>
      </c>
      <c r="D2029" s="5">
        <v>-135</v>
      </c>
      <c r="E2029" s="5">
        <v>-270</v>
      </c>
    </row>
    <row r="2030" spans="1:5" x14ac:dyDescent="0.35">
      <c r="A2030" s="5" t="s">
        <v>198</v>
      </c>
      <c r="B2030" s="5">
        <v>0</v>
      </c>
      <c r="C2030" s="5">
        <v>3</v>
      </c>
      <c r="D2030" s="5">
        <v>-4</v>
      </c>
      <c r="E2030" s="5">
        <v>-14</v>
      </c>
    </row>
    <row r="2031" spans="1:5" x14ac:dyDescent="0.35">
      <c r="A2031" s="5" t="s">
        <v>198</v>
      </c>
      <c r="B2031" s="5">
        <v>3</v>
      </c>
      <c r="C2031" s="5">
        <v>6</v>
      </c>
      <c r="D2031" s="5">
        <v>-4</v>
      </c>
      <c r="E2031" s="5">
        <v>-16</v>
      </c>
    </row>
    <row r="2032" spans="1:5" x14ac:dyDescent="0.35">
      <c r="A2032" s="5" t="s">
        <v>198</v>
      </c>
      <c r="B2032" s="5">
        <v>6</v>
      </c>
      <c r="C2032" s="5">
        <v>10</v>
      </c>
      <c r="D2032" s="5">
        <v>-4</v>
      </c>
      <c r="E2032" s="5">
        <v>-19</v>
      </c>
    </row>
    <row r="2033" spans="1:5" x14ac:dyDescent="0.35">
      <c r="A2033" s="5" t="s">
        <v>198</v>
      </c>
      <c r="B2033" s="5">
        <v>10</v>
      </c>
      <c r="C2033" s="5">
        <v>18</v>
      </c>
      <c r="D2033" s="5">
        <v>-5</v>
      </c>
      <c r="E2033" s="5">
        <v>-23</v>
      </c>
    </row>
    <row r="2034" spans="1:5" x14ac:dyDescent="0.35">
      <c r="A2034" s="5" t="s">
        <v>198</v>
      </c>
      <c r="B2034" s="5">
        <v>18</v>
      </c>
      <c r="C2034" s="5">
        <v>30</v>
      </c>
      <c r="D2034" s="5">
        <v>-7</v>
      </c>
      <c r="E2034" s="5">
        <v>-28</v>
      </c>
    </row>
    <row r="2035" spans="1:5" x14ac:dyDescent="0.35">
      <c r="A2035" s="5" t="s">
        <v>198</v>
      </c>
      <c r="B2035" s="5">
        <v>30</v>
      </c>
      <c r="C2035" s="5">
        <v>50</v>
      </c>
      <c r="D2035" s="5">
        <v>-8</v>
      </c>
      <c r="E2035" s="5">
        <v>-33</v>
      </c>
    </row>
    <row r="2036" spans="1:5" x14ac:dyDescent="0.35">
      <c r="A2036" s="5" t="s">
        <v>198</v>
      </c>
      <c r="B2036" s="5">
        <v>50</v>
      </c>
      <c r="C2036" s="5">
        <v>80</v>
      </c>
      <c r="D2036" s="5">
        <v>-9</v>
      </c>
      <c r="E2036" s="5">
        <v>-39</v>
      </c>
    </row>
    <row r="2037" spans="1:5" x14ac:dyDescent="0.35">
      <c r="A2037" s="5" t="s">
        <v>198</v>
      </c>
      <c r="B2037" s="5">
        <v>80</v>
      </c>
      <c r="C2037" s="5">
        <v>120</v>
      </c>
      <c r="D2037" s="5">
        <v>-10</v>
      </c>
      <c r="E2037" s="5">
        <v>-45</v>
      </c>
    </row>
    <row r="2038" spans="1:5" x14ac:dyDescent="0.35">
      <c r="A2038" s="5" t="s">
        <v>198</v>
      </c>
      <c r="B2038" s="5">
        <v>120</v>
      </c>
      <c r="C2038" s="5">
        <v>180</v>
      </c>
      <c r="D2038" s="5">
        <v>-12</v>
      </c>
      <c r="E2038" s="5">
        <v>-52</v>
      </c>
    </row>
    <row r="2039" spans="1:5" x14ac:dyDescent="0.35">
      <c r="A2039" s="5" t="s">
        <v>198</v>
      </c>
      <c r="B2039" s="5">
        <v>180</v>
      </c>
      <c r="C2039" s="5">
        <v>250</v>
      </c>
      <c r="D2039" s="5">
        <v>-14</v>
      </c>
      <c r="E2039" s="5">
        <v>-60</v>
      </c>
    </row>
    <row r="2040" spans="1:5" x14ac:dyDescent="0.35">
      <c r="A2040" s="5" t="s">
        <v>198</v>
      </c>
      <c r="B2040" s="5">
        <v>250</v>
      </c>
      <c r="C2040" s="5">
        <v>315</v>
      </c>
      <c r="D2040" s="5">
        <v>-14</v>
      </c>
      <c r="E2040" s="5">
        <v>-66</v>
      </c>
    </row>
    <row r="2041" spans="1:5" x14ac:dyDescent="0.35">
      <c r="A2041" s="5" t="s">
        <v>198</v>
      </c>
      <c r="B2041" s="5">
        <v>315</v>
      </c>
      <c r="C2041" s="5">
        <v>400</v>
      </c>
      <c r="D2041" s="5">
        <v>-16</v>
      </c>
      <c r="E2041" s="5">
        <v>-73</v>
      </c>
    </row>
    <row r="2042" spans="1:5" x14ac:dyDescent="0.35">
      <c r="A2042" s="5" t="s">
        <v>198</v>
      </c>
      <c r="B2042" s="5">
        <v>400</v>
      </c>
      <c r="C2042" s="5">
        <v>500</v>
      </c>
      <c r="D2042" s="5">
        <v>-17</v>
      </c>
      <c r="E2042" s="5">
        <v>-80</v>
      </c>
    </row>
    <row r="2043" spans="1:5" x14ac:dyDescent="0.35">
      <c r="A2043" s="5" t="s">
        <v>198</v>
      </c>
      <c r="B2043" s="5">
        <v>500</v>
      </c>
      <c r="C2043" s="5">
        <v>630</v>
      </c>
      <c r="D2043" s="5">
        <v>-44</v>
      </c>
      <c r="E2043" s="5">
        <v>-114</v>
      </c>
    </row>
    <row r="2044" spans="1:5" x14ac:dyDescent="0.35">
      <c r="A2044" s="5" t="s">
        <v>198</v>
      </c>
      <c r="B2044" s="5">
        <v>630</v>
      </c>
      <c r="C2044" s="5">
        <v>800</v>
      </c>
      <c r="D2044" s="5">
        <v>-50</v>
      </c>
      <c r="E2044" s="5">
        <v>-130</v>
      </c>
    </row>
    <row r="2045" spans="1:5" x14ac:dyDescent="0.35">
      <c r="A2045" s="5" t="s">
        <v>198</v>
      </c>
      <c r="B2045" s="5">
        <v>800</v>
      </c>
      <c r="C2045" s="5">
        <v>1000</v>
      </c>
      <c r="D2045" s="5">
        <v>-56</v>
      </c>
      <c r="E2045" s="5">
        <v>-146</v>
      </c>
    </row>
    <row r="2046" spans="1:5" x14ac:dyDescent="0.35">
      <c r="A2046" s="5" t="s">
        <v>198</v>
      </c>
      <c r="B2046" s="5">
        <v>1000</v>
      </c>
      <c r="C2046" s="5">
        <v>1250</v>
      </c>
      <c r="D2046" s="5">
        <v>-66</v>
      </c>
      <c r="E2046" s="5">
        <v>-171</v>
      </c>
    </row>
    <row r="2047" spans="1:5" x14ac:dyDescent="0.35">
      <c r="A2047" s="5" t="s">
        <v>198</v>
      </c>
      <c r="B2047" s="5">
        <v>1250</v>
      </c>
      <c r="C2047" s="5">
        <v>1600</v>
      </c>
      <c r="D2047" s="5">
        <v>-78</v>
      </c>
      <c r="E2047" s="5">
        <v>-203</v>
      </c>
    </row>
    <row r="2048" spans="1:5" x14ac:dyDescent="0.35">
      <c r="A2048" s="5" t="s">
        <v>198</v>
      </c>
      <c r="B2048" s="5">
        <v>1600</v>
      </c>
      <c r="C2048" s="5">
        <v>2000</v>
      </c>
      <c r="D2048" s="5">
        <v>-92</v>
      </c>
      <c r="E2048" s="5">
        <v>-242</v>
      </c>
    </row>
    <row r="2049" spans="1:5" x14ac:dyDescent="0.35">
      <c r="A2049" s="5" t="s">
        <v>198</v>
      </c>
      <c r="B2049" s="5">
        <v>2000</v>
      </c>
      <c r="C2049" s="5">
        <v>2500</v>
      </c>
      <c r="D2049" s="5">
        <v>-110</v>
      </c>
      <c r="E2049" s="5">
        <v>-285</v>
      </c>
    </row>
    <row r="2050" spans="1:5" x14ac:dyDescent="0.35">
      <c r="A2050" s="5" t="s">
        <v>198</v>
      </c>
      <c r="B2050" s="5">
        <v>2500</v>
      </c>
      <c r="C2050" s="5">
        <v>3150</v>
      </c>
      <c r="D2050" s="5">
        <v>-135</v>
      </c>
      <c r="E2050" s="5">
        <v>-345</v>
      </c>
    </row>
    <row r="2051" spans="1:5" x14ac:dyDescent="0.35">
      <c r="A2051" s="5" t="s">
        <v>714</v>
      </c>
      <c r="B2051" s="5">
        <v>0</v>
      </c>
      <c r="C2051" s="5">
        <v>3</v>
      </c>
      <c r="D2051" s="5">
        <v>-4</v>
      </c>
      <c r="E2051" s="5">
        <v>-18</v>
      </c>
    </row>
    <row r="2052" spans="1:5" x14ac:dyDescent="0.35">
      <c r="A2052" s="5" t="s">
        <v>714</v>
      </c>
      <c r="B2052" s="5">
        <v>3</v>
      </c>
      <c r="C2052" s="5">
        <v>6</v>
      </c>
      <c r="D2052" s="5">
        <v>-2</v>
      </c>
      <c r="E2052" s="5">
        <v>-20</v>
      </c>
    </row>
    <row r="2053" spans="1:5" x14ac:dyDescent="0.35">
      <c r="A2053" s="5" t="s">
        <v>714</v>
      </c>
      <c r="B2053" s="5">
        <v>6</v>
      </c>
      <c r="C2053" s="5">
        <v>10</v>
      </c>
      <c r="D2053" s="5">
        <v>-3</v>
      </c>
      <c r="E2053" s="5">
        <v>-25</v>
      </c>
    </row>
    <row r="2054" spans="1:5" x14ac:dyDescent="0.35">
      <c r="A2054" s="5" t="s">
        <v>714</v>
      </c>
      <c r="B2054" s="5">
        <v>10</v>
      </c>
      <c r="C2054" s="5">
        <v>18</v>
      </c>
      <c r="D2054" s="5">
        <v>-3</v>
      </c>
      <c r="E2054" s="5">
        <v>-30</v>
      </c>
    </row>
    <row r="2055" spans="1:5" x14ac:dyDescent="0.35">
      <c r="A2055" s="5" t="s">
        <v>714</v>
      </c>
      <c r="B2055" s="5">
        <v>18</v>
      </c>
      <c r="C2055" s="5">
        <v>30</v>
      </c>
      <c r="D2055" s="5">
        <v>-3</v>
      </c>
      <c r="E2055" s="5">
        <v>-36</v>
      </c>
    </row>
    <row r="2056" spans="1:5" x14ac:dyDescent="0.35">
      <c r="A2056" s="5" t="s">
        <v>714</v>
      </c>
      <c r="B2056" s="5">
        <v>30</v>
      </c>
      <c r="C2056" s="5">
        <v>50</v>
      </c>
      <c r="D2056" s="5">
        <v>-3</v>
      </c>
      <c r="E2056" s="5">
        <v>-42</v>
      </c>
    </row>
    <row r="2057" spans="1:5" x14ac:dyDescent="0.35">
      <c r="A2057" s="5" t="s">
        <v>714</v>
      </c>
      <c r="B2057" s="5">
        <v>50</v>
      </c>
      <c r="C2057" s="5">
        <v>80</v>
      </c>
      <c r="D2057" s="5">
        <v>-4</v>
      </c>
      <c r="E2057" s="5">
        <v>-50</v>
      </c>
    </row>
    <row r="2058" spans="1:5" x14ac:dyDescent="0.35">
      <c r="A2058" s="5" t="s">
        <v>714</v>
      </c>
      <c r="B2058" s="5">
        <v>80</v>
      </c>
      <c r="C2058" s="5">
        <v>120</v>
      </c>
      <c r="D2058" s="5">
        <v>-4</v>
      </c>
      <c r="E2058" s="5">
        <v>-58</v>
      </c>
    </row>
    <row r="2059" spans="1:5" x14ac:dyDescent="0.35">
      <c r="A2059" s="5" t="s">
        <v>714</v>
      </c>
      <c r="B2059" s="5">
        <v>120</v>
      </c>
      <c r="C2059" s="5">
        <v>180</v>
      </c>
      <c r="D2059" s="5">
        <v>-4</v>
      </c>
      <c r="E2059" s="5">
        <v>-67</v>
      </c>
    </row>
    <row r="2060" spans="1:5" x14ac:dyDescent="0.35">
      <c r="A2060" s="5" t="s">
        <v>714</v>
      </c>
      <c r="B2060" s="5">
        <v>180</v>
      </c>
      <c r="C2060" s="5">
        <v>250</v>
      </c>
      <c r="D2060" s="5">
        <v>-5</v>
      </c>
      <c r="E2060" s="5">
        <v>-77</v>
      </c>
    </row>
    <row r="2061" spans="1:5" x14ac:dyDescent="0.35">
      <c r="A2061" s="5" t="s">
        <v>714</v>
      </c>
      <c r="B2061" s="5">
        <v>250</v>
      </c>
      <c r="C2061" s="5">
        <v>315</v>
      </c>
      <c r="D2061" s="5">
        <v>-5</v>
      </c>
      <c r="E2061" s="5">
        <v>-86</v>
      </c>
    </row>
    <row r="2062" spans="1:5" x14ac:dyDescent="0.35">
      <c r="A2062" s="5" t="s">
        <v>714</v>
      </c>
      <c r="B2062" s="5">
        <v>315</v>
      </c>
      <c r="C2062" s="5">
        <v>400</v>
      </c>
      <c r="D2062" s="5">
        <v>-5</v>
      </c>
      <c r="E2062" s="5">
        <v>-94</v>
      </c>
    </row>
    <row r="2063" spans="1:5" x14ac:dyDescent="0.35">
      <c r="A2063" s="5" t="s">
        <v>714</v>
      </c>
      <c r="B2063" s="5">
        <v>400</v>
      </c>
      <c r="C2063" s="5">
        <v>500</v>
      </c>
      <c r="D2063" s="5">
        <v>-6</v>
      </c>
      <c r="E2063" s="5">
        <v>-103</v>
      </c>
    </row>
    <row r="2064" spans="1:5" x14ac:dyDescent="0.35">
      <c r="A2064" s="5" t="s">
        <v>714</v>
      </c>
      <c r="B2064" s="5">
        <v>500</v>
      </c>
      <c r="C2064" s="5">
        <v>630</v>
      </c>
      <c r="D2064" s="5">
        <v>-44</v>
      </c>
      <c r="E2064" s="5">
        <v>-154</v>
      </c>
    </row>
    <row r="2065" spans="1:5" x14ac:dyDescent="0.35">
      <c r="A2065" s="5" t="s">
        <v>714</v>
      </c>
      <c r="B2065" s="5">
        <v>630</v>
      </c>
      <c r="C2065" s="5">
        <v>800</v>
      </c>
      <c r="D2065" s="5">
        <v>-50</v>
      </c>
      <c r="E2065" s="5">
        <v>-175</v>
      </c>
    </row>
    <row r="2066" spans="1:5" x14ac:dyDescent="0.35">
      <c r="A2066" s="5" t="s">
        <v>714</v>
      </c>
      <c r="B2066" s="5">
        <v>800</v>
      </c>
      <c r="C2066" s="5">
        <v>1000</v>
      </c>
      <c r="D2066" s="5">
        <v>-56</v>
      </c>
      <c r="E2066" s="5">
        <v>-196</v>
      </c>
    </row>
    <row r="2067" spans="1:5" x14ac:dyDescent="0.35">
      <c r="A2067" s="5" t="s">
        <v>714</v>
      </c>
      <c r="B2067" s="5">
        <v>1000</v>
      </c>
      <c r="C2067" s="5">
        <v>1250</v>
      </c>
      <c r="D2067" s="5">
        <v>-66</v>
      </c>
      <c r="E2067" s="5">
        <v>-231</v>
      </c>
    </row>
    <row r="2068" spans="1:5" x14ac:dyDescent="0.35">
      <c r="A2068" s="5" t="s">
        <v>714</v>
      </c>
      <c r="B2068" s="5">
        <v>1250</v>
      </c>
      <c r="C2068" s="5">
        <v>1600</v>
      </c>
      <c r="D2068" s="5">
        <v>-78</v>
      </c>
      <c r="E2068" s="5">
        <v>-273</v>
      </c>
    </row>
    <row r="2069" spans="1:5" x14ac:dyDescent="0.35">
      <c r="A2069" s="5" t="s">
        <v>714</v>
      </c>
      <c r="B2069" s="5">
        <v>1600</v>
      </c>
      <c r="C2069" s="5">
        <v>2000</v>
      </c>
      <c r="D2069" s="5">
        <v>-92</v>
      </c>
      <c r="E2069" s="5">
        <v>-322</v>
      </c>
    </row>
    <row r="2070" spans="1:5" x14ac:dyDescent="0.35">
      <c r="A2070" s="5" t="s">
        <v>714</v>
      </c>
      <c r="B2070" s="5">
        <v>2000</v>
      </c>
      <c r="C2070" s="5">
        <v>2500</v>
      </c>
      <c r="D2070" s="5">
        <v>-110</v>
      </c>
      <c r="E2070" s="5">
        <v>-390</v>
      </c>
    </row>
    <row r="2071" spans="1:5" x14ac:dyDescent="0.35">
      <c r="A2071" s="5" t="s">
        <v>714</v>
      </c>
      <c r="B2071" s="5">
        <v>2500</v>
      </c>
      <c r="C2071" s="5">
        <v>3150</v>
      </c>
      <c r="D2071" s="5">
        <v>-135</v>
      </c>
      <c r="E2071" s="5">
        <v>-465</v>
      </c>
    </row>
    <row r="2072" spans="1:5" x14ac:dyDescent="0.35">
      <c r="A2072" s="5" t="s">
        <v>212</v>
      </c>
      <c r="B2072" s="5">
        <v>0</v>
      </c>
      <c r="C2072" s="5">
        <v>3</v>
      </c>
      <c r="D2072" s="5">
        <v>-4</v>
      </c>
      <c r="E2072" s="5">
        <v>-29</v>
      </c>
    </row>
    <row r="2073" spans="1:5" x14ac:dyDescent="0.35">
      <c r="A2073" s="5" t="s">
        <v>212</v>
      </c>
      <c r="B2073" s="5">
        <v>3</v>
      </c>
      <c r="C2073" s="5">
        <v>6</v>
      </c>
      <c r="D2073" s="5">
        <v>0</v>
      </c>
      <c r="E2073" s="5">
        <v>-30</v>
      </c>
    </row>
    <row r="2074" spans="1:5" x14ac:dyDescent="0.35">
      <c r="A2074" s="5" t="s">
        <v>212</v>
      </c>
      <c r="B2074" s="5">
        <v>6</v>
      </c>
      <c r="C2074" s="5">
        <v>10</v>
      </c>
      <c r="D2074" s="5">
        <v>0</v>
      </c>
      <c r="E2074" s="5">
        <v>-36</v>
      </c>
    </row>
    <row r="2075" spans="1:5" x14ac:dyDescent="0.35">
      <c r="A2075" s="5" t="s">
        <v>212</v>
      </c>
      <c r="B2075" s="5">
        <v>10</v>
      </c>
      <c r="C2075" s="5">
        <v>18</v>
      </c>
      <c r="D2075" s="5">
        <v>0</v>
      </c>
      <c r="E2075" s="5">
        <v>-43</v>
      </c>
    </row>
    <row r="2076" spans="1:5" x14ac:dyDescent="0.35">
      <c r="A2076" s="5" t="s">
        <v>212</v>
      </c>
      <c r="B2076" s="5">
        <v>18</v>
      </c>
      <c r="C2076" s="5">
        <v>30</v>
      </c>
      <c r="D2076" s="5">
        <v>0</v>
      </c>
      <c r="E2076" s="5">
        <v>-52</v>
      </c>
    </row>
    <row r="2077" spans="1:5" x14ac:dyDescent="0.35">
      <c r="A2077" s="5" t="s">
        <v>212</v>
      </c>
      <c r="B2077" s="5">
        <v>30</v>
      </c>
      <c r="C2077" s="5">
        <v>50</v>
      </c>
      <c r="D2077" s="5">
        <v>0</v>
      </c>
      <c r="E2077" s="5">
        <v>-62</v>
      </c>
    </row>
    <row r="2078" spans="1:5" x14ac:dyDescent="0.35">
      <c r="A2078" s="5" t="s">
        <v>212</v>
      </c>
      <c r="B2078" s="5">
        <v>50</v>
      </c>
      <c r="C2078" s="5">
        <v>80</v>
      </c>
      <c r="D2078" s="5">
        <v>0</v>
      </c>
      <c r="E2078" s="5">
        <v>-74</v>
      </c>
    </row>
    <row r="2079" spans="1:5" x14ac:dyDescent="0.35">
      <c r="A2079" s="5" t="s">
        <v>212</v>
      </c>
      <c r="B2079" s="5">
        <v>80</v>
      </c>
      <c r="C2079" s="5">
        <v>120</v>
      </c>
      <c r="D2079" s="5">
        <v>0</v>
      </c>
      <c r="E2079" s="5">
        <v>-87</v>
      </c>
    </row>
    <row r="2080" spans="1:5" x14ac:dyDescent="0.35">
      <c r="A2080" s="5" t="s">
        <v>212</v>
      </c>
      <c r="B2080" s="5">
        <v>120</v>
      </c>
      <c r="C2080" s="5">
        <v>180</v>
      </c>
      <c r="D2080" s="5">
        <v>0</v>
      </c>
      <c r="E2080" s="5">
        <v>-100</v>
      </c>
    </row>
    <row r="2081" spans="1:5" x14ac:dyDescent="0.35">
      <c r="A2081" s="5" t="s">
        <v>212</v>
      </c>
      <c r="B2081" s="5">
        <v>180</v>
      </c>
      <c r="C2081" s="5">
        <v>250</v>
      </c>
      <c r="D2081" s="5">
        <v>0</v>
      </c>
      <c r="E2081" s="5">
        <v>-115</v>
      </c>
    </row>
    <row r="2082" spans="1:5" x14ac:dyDescent="0.35">
      <c r="A2082" s="5" t="s">
        <v>212</v>
      </c>
      <c r="B2082" s="5">
        <v>250</v>
      </c>
      <c r="C2082" s="5">
        <v>315</v>
      </c>
      <c r="D2082" s="5">
        <v>0</v>
      </c>
      <c r="E2082" s="5">
        <v>-130</v>
      </c>
    </row>
    <row r="2083" spans="1:5" x14ac:dyDescent="0.35">
      <c r="A2083" s="5" t="s">
        <v>212</v>
      </c>
      <c r="B2083" s="5">
        <v>315</v>
      </c>
      <c r="C2083" s="5">
        <v>400</v>
      </c>
      <c r="D2083" s="5">
        <v>0</v>
      </c>
      <c r="E2083" s="5">
        <v>-140</v>
      </c>
    </row>
    <row r="2084" spans="1:5" x14ac:dyDescent="0.35">
      <c r="A2084" s="5" t="s">
        <v>212</v>
      </c>
      <c r="B2084" s="5">
        <v>400</v>
      </c>
      <c r="C2084" s="5">
        <v>500</v>
      </c>
      <c r="D2084" s="5">
        <v>0</v>
      </c>
      <c r="E2084" s="5">
        <v>-155</v>
      </c>
    </row>
    <row r="2085" spans="1:5" x14ac:dyDescent="0.35">
      <c r="A2085" s="5" t="s">
        <v>212</v>
      </c>
      <c r="B2085" s="5">
        <v>500</v>
      </c>
      <c r="C2085" s="5">
        <v>630</v>
      </c>
      <c r="D2085" s="5">
        <v>-44</v>
      </c>
      <c r="E2085" s="5">
        <v>-219</v>
      </c>
    </row>
    <row r="2086" spans="1:5" x14ac:dyDescent="0.35">
      <c r="A2086" s="5" t="s">
        <v>212</v>
      </c>
      <c r="B2086" s="5">
        <v>630</v>
      </c>
      <c r="C2086" s="5">
        <v>800</v>
      </c>
      <c r="D2086" s="5">
        <v>-50</v>
      </c>
      <c r="E2086" s="5">
        <v>-250</v>
      </c>
    </row>
    <row r="2087" spans="1:5" x14ac:dyDescent="0.35">
      <c r="A2087" s="5" t="s">
        <v>212</v>
      </c>
      <c r="B2087" s="5">
        <v>800</v>
      </c>
      <c r="C2087" s="5">
        <v>1000</v>
      </c>
      <c r="D2087" s="5">
        <v>-56</v>
      </c>
      <c r="E2087" s="5">
        <v>-286</v>
      </c>
    </row>
    <row r="2088" spans="1:5" x14ac:dyDescent="0.35">
      <c r="A2088" s="5" t="s">
        <v>212</v>
      </c>
      <c r="B2088" s="5">
        <v>1000</v>
      </c>
      <c r="C2088" s="5">
        <v>1250</v>
      </c>
      <c r="D2088" s="5">
        <v>-66</v>
      </c>
      <c r="E2088" s="5">
        <v>-326</v>
      </c>
    </row>
    <row r="2089" spans="1:5" x14ac:dyDescent="0.35">
      <c r="A2089" s="5" t="s">
        <v>212</v>
      </c>
      <c r="B2089" s="5">
        <v>1250</v>
      </c>
      <c r="C2089" s="5">
        <v>1600</v>
      </c>
      <c r="D2089" s="5">
        <v>-78</v>
      </c>
      <c r="E2089" s="5">
        <v>-388</v>
      </c>
    </row>
    <row r="2090" spans="1:5" x14ac:dyDescent="0.35">
      <c r="A2090" s="5" t="s">
        <v>212</v>
      </c>
      <c r="B2090" s="5">
        <v>1600</v>
      </c>
      <c r="C2090" s="5">
        <v>2000</v>
      </c>
      <c r="D2090" s="5">
        <v>-92</v>
      </c>
      <c r="E2090" s="5">
        <v>-462</v>
      </c>
    </row>
    <row r="2091" spans="1:5" x14ac:dyDescent="0.35">
      <c r="A2091" s="5" t="s">
        <v>212</v>
      </c>
      <c r="B2091" s="5">
        <v>2000</v>
      </c>
      <c r="C2091" s="5">
        <v>2500</v>
      </c>
      <c r="D2091" s="5">
        <v>-110</v>
      </c>
      <c r="E2091" s="5">
        <v>-550</v>
      </c>
    </row>
    <row r="2092" spans="1:5" x14ac:dyDescent="0.35">
      <c r="A2092" s="5" t="s">
        <v>212</v>
      </c>
      <c r="B2092" s="5">
        <v>2500</v>
      </c>
      <c r="C2092" s="5">
        <v>3150</v>
      </c>
      <c r="D2092" s="5">
        <v>-135</v>
      </c>
      <c r="E2092" s="5">
        <v>-675</v>
      </c>
    </row>
    <row r="2093" spans="1:5" x14ac:dyDescent="0.35">
      <c r="A2093" s="5" t="s">
        <v>951</v>
      </c>
      <c r="B2093" s="5">
        <v>0</v>
      </c>
      <c r="C2093" s="5">
        <v>3</v>
      </c>
      <c r="D2093" s="5">
        <v>-4</v>
      </c>
      <c r="E2093" s="5">
        <v>-44</v>
      </c>
    </row>
    <row r="2094" spans="1:5" x14ac:dyDescent="0.35">
      <c r="A2094" s="5" t="s">
        <v>951</v>
      </c>
      <c r="B2094" s="5">
        <v>3</v>
      </c>
      <c r="C2094" s="5">
        <v>6</v>
      </c>
      <c r="D2094" s="5">
        <v>0</v>
      </c>
      <c r="E2094" s="5">
        <v>-48</v>
      </c>
    </row>
    <row r="2095" spans="1:5" x14ac:dyDescent="0.35">
      <c r="A2095" s="5" t="s">
        <v>951</v>
      </c>
      <c r="B2095" s="5">
        <v>6</v>
      </c>
      <c r="C2095" s="5">
        <v>10</v>
      </c>
      <c r="D2095" s="5">
        <v>0</v>
      </c>
      <c r="E2095" s="5">
        <v>-58</v>
      </c>
    </row>
    <row r="2096" spans="1:5" x14ac:dyDescent="0.35">
      <c r="A2096" s="5" t="s">
        <v>951</v>
      </c>
      <c r="B2096" s="5">
        <v>10</v>
      </c>
      <c r="C2096" s="5">
        <v>18</v>
      </c>
      <c r="D2096" s="5">
        <v>0</v>
      </c>
      <c r="E2096" s="5">
        <v>-70</v>
      </c>
    </row>
    <row r="2097" spans="1:5" x14ac:dyDescent="0.35">
      <c r="A2097" s="5" t="s">
        <v>951</v>
      </c>
      <c r="B2097" s="5">
        <v>18</v>
      </c>
      <c r="C2097" s="5">
        <v>30</v>
      </c>
      <c r="D2097" s="5">
        <v>0</v>
      </c>
      <c r="E2097" s="5">
        <v>-84</v>
      </c>
    </row>
    <row r="2098" spans="1:5" x14ac:dyDescent="0.35">
      <c r="A2098" s="5" t="s">
        <v>951</v>
      </c>
      <c r="B2098" s="5">
        <v>30</v>
      </c>
      <c r="C2098" s="5">
        <v>50</v>
      </c>
      <c r="D2098" s="5">
        <v>0</v>
      </c>
      <c r="E2098" s="5">
        <v>-100</v>
      </c>
    </row>
    <row r="2099" spans="1:5" x14ac:dyDescent="0.35">
      <c r="A2099" s="5" t="s">
        <v>951</v>
      </c>
      <c r="B2099" s="5">
        <v>50</v>
      </c>
      <c r="C2099" s="5">
        <v>80</v>
      </c>
      <c r="D2099" s="5">
        <v>0</v>
      </c>
      <c r="E2099" s="5">
        <v>-120</v>
      </c>
    </row>
    <row r="2100" spans="1:5" x14ac:dyDescent="0.35">
      <c r="A2100" s="5" t="s">
        <v>951</v>
      </c>
      <c r="B2100" s="5">
        <v>80</v>
      </c>
      <c r="C2100" s="5">
        <v>120</v>
      </c>
      <c r="D2100" s="5">
        <v>0</v>
      </c>
      <c r="E2100" s="5">
        <v>-140</v>
      </c>
    </row>
    <row r="2101" spans="1:5" x14ac:dyDescent="0.35">
      <c r="A2101" s="5" t="s">
        <v>951</v>
      </c>
      <c r="B2101" s="5">
        <v>120</v>
      </c>
      <c r="C2101" s="5">
        <v>180</v>
      </c>
      <c r="D2101" s="5">
        <v>0</v>
      </c>
      <c r="E2101" s="5">
        <v>-160</v>
      </c>
    </row>
    <row r="2102" spans="1:5" x14ac:dyDescent="0.35">
      <c r="A2102" s="5" t="s">
        <v>951</v>
      </c>
      <c r="B2102" s="5">
        <v>180</v>
      </c>
      <c r="C2102" s="5">
        <v>250</v>
      </c>
      <c r="D2102" s="5">
        <v>0</v>
      </c>
      <c r="E2102" s="5">
        <v>-185</v>
      </c>
    </row>
    <row r="2103" spans="1:5" x14ac:dyDescent="0.35">
      <c r="A2103" s="5" t="s">
        <v>951</v>
      </c>
      <c r="B2103" s="5">
        <v>250</v>
      </c>
      <c r="C2103" s="5">
        <v>315</v>
      </c>
      <c r="D2103" s="5">
        <v>0</v>
      </c>
      <c r="E2103" s="5">
        <v>-210</v>
      </c>
    </row>
    <row r="2104" spans="1:5" x14ac:dyDescent="0.35">
      <c r="A2104" s="5" t="s">
        <v>951</v>
      </c>
      <c r="B2104" s="5">
        <v>315</v>
      </c>
      <c r="C2104" s="5">
        <v>400</v>
      </c>
      <c r="D2104" s="5">
        <v>0</v>
      </c>
      <c r="E2104" s="5">
        <v>-230</v>
      </c>
    </row>
    <row r="2105" spans="1:5" x14ac:dyDescent="0.35">
      <c r="A2105" s="5" t="s">
        <v>951</v>
      </c>
      <c r="B2105" s="5">
        <v>400</v>
      </c>
      <c r="C2105" s="5">
        <v>500</v>
      </c>
      <c r="D2105" s="5">
        <v>0</v>
      </c>
      <c r="E2105" s="5">
        <v>-250</v>
      </c>
    </row>
    <row r="2106" spans="1:5" x14ac:dyDescent="0.35">
      <c r="A2106" s="5" t="s">
        <v>952</v>
      </c>
      <c r="B2106" s="5">
        <v>0</v>
      </c>
      <c r="C2106" s="5">
        <v>3</v>
      </c>
      <c r="D2106" s="5">
        <v>-4</v>
      </c>
      <c r="E2106" s="5">
        <v>-64</v>
      </c>
    </row>
    <row r="2107" spans="1:5" x14ac:dyDescent="0.35">
      <c r="A2107" s="5" t="s">
        <v>952</v>
      </c>
      <c r="B2107" s="5">
        <v>3</v>
      </c>
      <c r="C2107" s="5">
        <v>6</v>
      </c>
      <c r="D2107" s="5">
        <v>0</v>
      </c>
      <c r="E2107" s="5">
        <v>-75</v>
      </c>
    </row>
    <row r="2108" spans="1:5" x14ac:dyDescent="0.35">
      <c r="A2108" s="5" t="s">
        <v>952</v>
      </c>
      <c r="B2108" s="5">
        <v>6</v>
      </c>
      <c r="C2108" s="5">
        <v>10</v>
      </c>
      <c r="D2108" s="5">
        <v>0</v>
      </c>
      <c r="E2108" s="5">
        <v>-90</v>
      </c>
    </row>
    <row r="2109" spans="1:5" x14ac:dyDescent="0.35">
      <c r="A2109" s="5" t="s">
        <v>952</v>
      </c>
      <c r="B2109" s="5">
        <v>10</v>
      </c>
      <c r="C2109" s="5">
        <v>18</v>
      </c>
      <c r="D2109" s="5">
        <v>0</v>
      </c>
      <c r="E2109" s="5">
        <v>-110</v>
      </c>
    </row>
    <row r="2110" spans="1:5" x14ac:dyDescent="0.35">
      <c r="A2110" s="5" t="s">
        <v>952</v>
      </c>
      <c r="B2110" s="5">
        <v>18</v>
      </c>
      <c r="C2110" s="5">
        <v>30</v>
      </c>
      <c r="D2110" s="5">
        <v>0</v>
      </c>
      <c r="E2110" s="5">
        <v>-130</v>
      </c>
    </row>
    <row r="2111" spans="1:5" x14ac:dyDescent="0.35">
      <c r="A2111" s="5" t="s">
        <v>952</v>
      </c>
      <c r="B2111" s="5">
        <v>30</v>
      </c>
      <c r="C2111" s="5">
        <v>50</v>
      </c>
      <c r="D2111" s="5">
        <v>0</v>
      </c>
      <c r="E2111" s="5">
        <v>-160</v>
      </c>
    </row>
    <row r="2112" spans="1:5" x14ac:dyDescent="0.35">
      <c r="A2112" s="5" t="s">
        <v>952</v>
      </c>
      <c r="B2112" s="5">
        <v>50</v>
      </c>
      <c r="C2112" s="5">
        <v>80</v>
      </c>
      <c r="D2112" s="5">
        <v>0</v>
      </c>
      <c r="E2112" s="5">
        <v>-190</v>
      </c>
    </row>
    <row r="2113" spans="1:5" x14ac:dyDescent="0.35">
      <c r="A2113" s="5" t="s">
        <v>952</v>
      </c>
      <c r="B2113" s="5">
        <v>80</v>
      </c>
      <c r="C2113" s="5">
        <v>120</v>
      </c>
      <c r="D2113" s="5">
        <v>0</v>
      </c>
      <c r="E2113" s="5">
        <v>-220</v>
      </c>
    </row>
    <row r="2114" spans="1:5" x14ac:dyDescent="0.35">
      <c r="A2114" s="5" t="s">
        <v>952</v>
      </c>
      <c r="B2114" s="5">
        <v>120</v>
      </c>
      <c r="C2114" s="5">
        <v>180</v>
      </c>
      <c r="D2114" s="5">
        <v>0</v>
      </c>
      <c r="E2114" s="5">
        <v>-250</v>
      </c>
    </row>
    <row r="2115" spans="1:5" x14ac:dyDescent="0.35">
      <c r="A2115" s="5" t="s">
        <v>952</v>
      </c>
      <c r="B2115" s="5">
        <v>180</v>
      </c>
      <c r="C2115" s="5">
        <v>250</v>
      </c>
      <c r="D2115" s="5">
        <v>0</v>
      </c>
      <c r="E2115" s="5">
        <v>-290</v>
      </c>
    </row>
    <row r="2116" spans="1:5" x14ac:dyDescent="0.35">
      <c r="A2116" s="5" t="s">
        <v>952</v>
      </c>
      <c r="B2116" s="5">
        <v>250</v>
      </c>
      <c r="C2116" s="5">
        <v>315</v>
      </c>
      <c r="D2116" s="5">
        <v>0</v>
      </c>
      <c r="E2116" s="5">
        <v>-320</v>
      </c>
    </row>
    <row r="2117" spans="1:5" x14ac:dyDescent="0.35">
      <c r="A2117" s="5" t="s">
        <v>952</v>
      </c>
      <c r="B2117" s="5">
        <v>315</v>
      </c>
      <c r="C2117" s="5">
        <v>400</v>
      </c>
      <c r="D2117" s="5">
        <v>0</v>
      </c>
      <c r="E2117" s="5">
        <v>-360</v>
      </c>
    </row>
    <row r="2118" spans="1:5" x14ac:dyDescent="0.35">
      <c r="A2118" s="5" t="s">
        <v>952</v>
      </c>
      <c r="B2118" s="5">
        <v>400</v>
      </c>
      <c r="C2118" s="5">
        <v>500</v>
      </c>
      <c r="D2118" s="5">
        <v>0</v>
      </c>
      <c r="E2118" s="5">
        <v>-400</v>
      </c>
    </row>
    <row r="2119" spans="1:5" x14ac:dyDescent="0.35">
      <c r="A2119" s="5" t="s">
        <v>953</v>
      </c>
      <c r="B2119" s="5">
        <v>0</v>
      </c>
      <c r="C2119" s="5">
        <v>3</v>
      </c>
      <c r="D2119" s="5">
        <v>-6</v>
      </c>
      <c r="E2119" s="5">
        <v>-8</v>
      </c>
    </row>
    <row r="2120" spans="1:5" x14ac:dyDescent="0.35">
      <c r="A2120" s="5" t="s">
        <v>953</v>
      </c>
      <c r="B2120" s="5">
        <v>3</v>
      </c>
      <c r="C2120" s="5">
        <v>6</v>
      </c>
      <c r="D2120" s="5">
        <v>-11</v>
      </c>
      <c r="E2120" s="5">
        <v>-13.5</v>
      </c>
    </row>
    <row r="2121" spans="1:5" x14ac:dyDescent="0.35">
      <c r="A2121" s="5" t="s">
        <v>953</v>
      </c>
      <c r="B2121" s="5">
        <v>6</v>
      </c>
      <c r="C2121" s="5">
        <v>10</v>
      </c>
      <c r="D2121" s="5">
        <v>-14</v>
      </c>
      <c r="E2121" s="5">
        <v>-16.5</v>
      </c>
    </row>
    <row r="2122" spans="1:5" x14ac:dyDescent="0.35">
      <c r="A2122" s="5" t="s">
        <v>953</v>
      </c>
      <c r="B2122" s="5">
        <v>10</v>
      </c>
      <c r="C2122" s="5">
        <v>18</v>
      </c>
      <c r="D2122" s="5">
        <v>-17</v>
      </c>
      <c r="E2122" s="5">
        <v>-20</v>
      </c>
    </row>
    <row r="2123" spans="1:5" x14ac:dyDescent="0.35">
      <c r="A2123" s="5" t="s">
        <v>953</v>
      </c>
      <c r="B2123" s="5">
        <v>18</v>
      </c>
      <c r="C2123" s="5">
        <v>30</v>
      </c>
      <c r="D2123" s="5">
        <v>-20.5</v>
      </c>
      <c r="E2123" s="5">
        <v>-24.5</v>
      </c>
    </row>
    <row r="2124" spans="1:5" x14ac:dyDescent="0.35">
      <c r="A2124" s="5" t="s">
        <v>953</v>
      </c>
      <c r="B2124" s="5">
        <v>30</v>
      </c>
      <c r="C2124" s="5">
        <v>50</v>
      </c>
      <c r="D2124" s="5">
        <v>-24.5</v>
      </c>
      <c r="E2124" s="5">
        <v>-28.5</v>
      </c>
    </row>
    <row r="2125" spans="1:5" x14ac:dyDescent="0.35">
      <c r="A2125" s="5" t="s">
        <v>954</v>
      </c>
      <c r="B2125" s="5">
        <v>0</v>
      </c>
      <c r="C2125" s="5">
        <v>3</v>
      </c>
      <c r="D2125" s="5">
        <v>-6</v>
      </c>
      <c r="E2125" s="5">
        <v>-9</v>
      </c>
    </row>
    <row r="2126" spans="1:5" x14ac:dyDescent="0.35">
      <c r="A2126" s="5" t="s">
        <v>954</v>
      </c>
      <c r="B2126" s="5">
        <v>3</v>
      </c>
      <c r="C2126" s="5">
        <v>6</v>
      </c>
      <c r="D2126" s="5">
        <v>-10.5</v>
      </c>
      <c r="E2126" s="5">
        <v>-14.5</v>
      </c>
    </row>
    <row r="2127" spans="1:5" x14ac:dyDescent="0.35">
      <c r="A2127" s="5" t="s">
        <v>954</v>
      </c>
      <c r="B2127" s="5">
        <v>6</v>
      </c>
      <c r="C2127" s="5">
        <v>10</v>
      </c>
      <c r="D2127" s="5">
        <v>-13.5</v>
      </c>
      <c r="E2127" s="5">
        <v>-17.5</v>
      </c>
    </row>
    <row r="2128" spans="1:5" x14ac:dyDescent="0.35">
      <c r="A2128" s="5" t="s">
        <v>954</v>
      </c>
      <c r="B2128" s="5">
        <v>10</v>
      </c>
      <c r="C2128" s="5">
        <v>18</v>
      </c>
      <c r="D2128" s="5">
        <v>-16</v>
      </c>
      <c r="E2128" s="5">
        <v>-21</v>
      </c>
    </row>
    <row r="2129" spans="1:5" x14ac:dyDescent="0.35">
      <c r="A2129" s="5" t="s">
        <v>954</v>
      </c>
      <c r="B2129" s="5">
        <v>18</v>
      </c>
      <c r="C2129" s="5">
        <v>30</v>
      </c>
      <c r="D2129" s="5">
        <v>-20</v>
      </c>
      <c r="E2129" s="5">
        <v>-26</v>
      </c>
    </row>
    <row r="2130" spans="1:5" x14ac:dyDescent="0.35">
      <c r="A2130" s="5" t="s">
        <v>954</v>
      </c>
      <c r="B2130" s="5">
        <v>30</v>
      </c>
      <c r="C2130" s="5">
        <v>50</v>
      </c>
      <c r="D2130" s="5">
        <v>-23</v>
      </c>
      <c r="E2130" s="5">
        <v>-30</v>
      </c>
    </row>
    <row r="2131" spans="1:5" x14ac:dyDescent="0.35">
      <c r="A2131" s="5" t="s">
        <v>955</v>
      </c>
      <c r="B2131" s="5">
        <v>0</v>
      </c>
      <c r="C2131" s="5">
        <v>3</v>
      </c>
      <c r="D2131" s="5">
        <v>-6</v>
      </c>
      <c r="E2131" s="5">
        <v>-10</v>
      </c>
    </row>
    <row r="2132" spans="1:5" x14ac:dyDescent="0.35">
      <c r="A2132" s="5" t="s">
        <v>955</v>
      </c>
      <c r="B2132" s="5">
        <v>3</v>
      </c>
      <c r="C2132" s="5">
        <v>6</v>
      </c>
      <c r="D2132" s="5">
        <v>-11</v>
      </c>
      <c r="E2132" s="5">
        <v>-16</v>
      </c>
    </row>
    <row r="2133" spans="1:5" x14ac:dyDescent="0.35">
      <c r="A2133" s="5" t="s">
        <v>955</v>
      </c>
      <c r="B2133" s="5">
        <v>6</v>
      </c>
      <c r="C2133" s="5">
        <v>10</v>
      </c>
      <c r="D2133" s="5">
        <v>-13</v>
      </c>
      <c r="E2133" s="5">
        <v>-19</v>
      </c>
    </row>
    <row r="2134" spans="1:5" x14ac:dyDescent="0.35">
      <c r="A2134" s="5" t="s">
        <v>955</v>
      </c>
      <c r="B2134" s="5">
        <v>10</v>
      </c>
      <c r="C2134" s="5">
        <v>18</v>
      </c>
      <c r="D2134" s="5">
        <v>-15</v>
      </c>
      <c r="E2134" s="5">
        <v>-23</v>
      </c>
    </row>
    <row r="2135" spans="1:5" x14ac:dyDescent="0.35">
      <c r="A2135" s="5" t="s">
        <v>955</v>
      </c>
      <c r="B2135" s="5">
        <v>18</v>
      </c>
      <c r="C2135" s="5">
        <v>30</v>
      </c>
      <c r="D2135" s="5">
        <v>-19</v>
      </c>
      <c r="E2135" s="5">
        <v>-28</v>
      </c>
    </row>
    <row r="2136" spans="1:5" x14ac:dyDescent="0.35">
      <c r="A2136" s="5" t="s">
        <v>955</v>
      </c>
      <c r="B2136" s="5">
        <v>30</v>
      </c>
      <c r="C2136" s="5">
        <v>50</v>
      </c>
      <c r="D2136" s="5">
        <v>-22</v>
      </c>
      <c r="E2136" s="5">
        <v>-33</v>
      </c>
    </row>
    <row r="2137" spans="1:5" x14ac:dyDescent="0.35">
      <c r="A2137" s="5" t="s">
        <v>955</v>
      </c>
      <c r="B2137" s="5">
        <v>50</v>
      </c>
      <c r="C2137" s="5">
        <v>80</v>
      </c>
      <c r="D2137" s="5">
        <v>-27</v>
      </c>
      <c r="E2137" s="5">
        <v>-40</v>
      </c>
    </row>
    <row r="2138" spans="1:5" x14ac:dyDescent="0.35">
      <c r="A2138" s="5" t="s">
        <v>955</v>
      </c>
      <c r="B2138" s="5">
        <v>80</v>
      </c>
      <c r="C2138" s="5">
        <v>120</v>
      </c>
      <c r="D2138" s="5">
        <v>-32</v>
      </c>
      <c r="E2138" s="5">
        <v>-47</v>
      </c>
    </row>
    <row r="2139" spans="1:5" x14ac:dyDescent="0.35">
      <c r="A2139" s="5" t="s">
        <v>955</v>
      </c>
      <c r="B2139" s="5">
        <v>120</v>
      </c>
      <c r="C2139" s="5">
        <v>180</v>
      </c>
      <c r="D2139" s="5">
        <v>-37</v>
      </c>
      <c r="E2139" s="5">
        <v>-55</v>
      </c>
    </row>
    <row r="2140" spans="1:5" x14ac:dyDescent="0.35">
      <c r="A2140" s="5" t="s">
        <v>955</v>
      </c>
      <c r="B2140" s="5">
        <v>180</v>
      </c>
      <c r="C2140" s="5">
        <v>250</v>
      </c>
      <c r="D2140" s="5">
        <v>-44</v>
      </c>
      <c r="E2140" s="5">
        <v>-64</v>
      </c>
    </row>
    <row r="2141" spans="1:5" x14ac:dyDescent="0.35">
      <c r="A2141" s="5" t="s">
        <v>955</v>
      </c>
      <c r="B2141" s="5">
        <v>250</v>
      </c>
      <c r="C2141" s="5">
        <v>315</v>
      </c>
      <c r="D2141" s="5">
        <v>-49</v>
      </c>
      <c r="E2141" s="5">
        <v>-72</v>
      </c>
    </row>
    <row r="2142" spans="1:5" x14ac:dyDescent="0.35">
      <c r="A2142" s="5" t="s">
        <v>955</v>
      </c>
      <c r="B2142" s="5">
        <v>315</v>
      </c>
      <c r="C2142" s="5">
        <v>400</v>
      </c>
      <c r="D2142" s="5">
        <v>-55</v>
      </c>
      <c r="E2142" s="5">
        <v>-80</v>
      </c>
    </row>
    <row r="2143" spans="1:5" x14ac:dyDescent="0.35">
      <c r="A2143" s="5" t="s">
        <v>955</v>
      </c>
      <c r="B2143" s="5">
        <v>400</v>
      </c>
      <c r="C2143" s="5">
        <v>500</v>
      </c>
      <c r="D2143" s="5">
        <v>-61</v>
      </c>
      <c r="E2143" s="5">
        <v>-88</v>
      </c>
    </row>
    <row r="2144" spans="1:5" x14ac:dyDescent="0.35">
      <c r="A2144" s="5" t="s">
        <v>224</v>
      </c>
      <c r="B2144" s="5">
        <v>0</v>
      </c>
      <c r="C2144" s="5">
        <v>3</v>
      </c>
      <c r="D2144" s="5">
        <v>-6</v>
      </c>
      <c r="E2144" s="5">
        <v>-12</v>
      </c>
    </row>
    <row r="2145" spans="1:5" x14ac:dyDescent="0.35">
      <c r="A2145" s="5" t="s">
        <v>224</v>
      </c>
      <c r="B2145" s="5">
        <v>3</v>
      </c>
      <c r="C2145" s="5">
        <v>6</v>
      </c>
      <c r="D2145" s="5">
        <v>-9</v>
      </c>
      <c r="E2145" s="5">
        <v>-17</v>
      </c>
    </row>
    <row r="2146" spans="1:5" x14ac:dyDescent="0.35">
      <c r="A2146" s="5" t="s">
        <v>224</v>
      </c>
      <c r="B2146" s="5">
        <v>6</v>
      </c>
      <c r="C2146" s="5">
        <v>10</v>
      </c>
      <c r="D2146" s="5">
        <v>-12</v>
      </c>
      <c r="E2146" s="5">
        <v>-21</v>
      </c>
    </row>
    <row r="2147" spans="1:5" x14ac:dyDescent="0.35">
      <c r="A2147" s="5" t="s">
        <v>224</v>
      </c>
      <c r="B2147" s="5">
        <v>10</v>
      </c>
      <c r="C2147" s="5">
        <v>18</v>
      </c>
      <c r="D2147" s="5">
        <v>-15</v>
      </c>
      <c r="E2147" s="5">
        <v>-26</v>
      </c>
    </row>
    <row r="2148" spans="1:5" x14ac:dyDescent="0.35">
      <c r="A2148" s="5" t="s">
        <v>224</v>
      </c>
      <c r="B2148" s="5">
        <v>18</v>
      </c>
      <c r="C2148" s="5">
        <v>30</v>
      </c>
      <c r="D2148" s="5">
        <v>-18</v>
      </c>
      <c r="E2148" s="5">
        <v>-31</v>
      </c>
    </row>
    <row r="2149" spans="1:5" x14ac:dyDescent="0.35">
      <c r="A2149" s="5" t="s">
        <v>224</v>
      </c>
      <c r="B2149" s="5">
        <v>30</v>
      </c>
      <c r="C2149" s="5">
        <v>50</v>
      </c>
      <c r="D2149" s="5">
        <v>-21</v>
      </c>
      <c r="E2149" s="5">
        <v>-37</v>
      </c>
    </row>
    <row r="2150" spans="1:5" x14ac:dyDescent="0.35">
      <c r="A2150" s="5" t="s">
        <v>224</v>
      </c>
      <c r="B2150" s="5">
        <v>50</v>
      </c>
      <c r="C2150" s="5">
        <v>80</v>
      </c>
      <c r="D2150" s="5">
        <v>-26</v>
      </c>
      <c r="E2150" s="5">
        <v>-45</v>
      </c>
    </row>
    <row r="2151" spans="1:5" x14ac:dyDescent="0.35">
      <c r="A2151" s="5" t="s">
        <v>224</v>
      </c>
      <c r="B2151" s="5">
        <v>80</v>
      </c>
      <c r="C2151" s="5">
        <v>120</v>
      </c>
      <c r="D2151" s="5">
        <v>-30</v>
      </c>
      <c r="E2151" s="5">
        <v>-52</v>
      </c>
    </row>
    <row r="2152" spans="1:5" x14ac:dyDescent="0.35">
      <c r="A2152" s="5" t="s">
        <v>224</v>
      </c>
      <c r="B2152" s="5">
        <v>120</v>
      </c>
      <c r="C2152" s="5">
        <v>180</v>
      </c>
      <c r="D2152" s="5">
        <v>-36</v>
      </c>
      <c r="E2152" s="5">
        <v>-61</v>
      </c>
    </row>
    <row r="2153" spans="1:5" x14ac:dyDescent="0.35">
      <c r="A2153" s="5" t="s">
        <v>224</v>
      </c>
      <c r="B2153" s="5">
        <v>180</v>
      </c>
      <c r="C2153" s="5">
        <v>250</v>
      </c>
      <c r="D2153" s="5">
        <v>-41</v>
      </c>
      <c r="E2153" s="5">
        <v>-70</v>
      </c>
    </row>
    <row r="2154" spans="1:5" x14ac:dyDescent="0.35">
      <c r="A2154" s="5" t="s">
        <v>224</v>
      </c>
      <c r="B2154" s="5">
        <v>250</v>
      </c>
      <c r="C2154" s="5">
        <v>315</v>
      </c>
      <c r="D2154" s="5">
        <v>-47</v>
      </c>
      <c r="E2154" s="5">
        <v>-79</v>
      </c>
    </row>
    <row r="2155" spans="1:5" x14ac:dyDescent="0.35">
      <c r="A2155" s="5" t="s">
        <v>224</v>
      </c>
      <c r="B2155" s="5">
        <v>315</v>
      </c>
      <c r="C2155" s="5">
        <v>400</v>
      </c>
      <c r="D2155" s="5">
        <v>-51</v>
      </c>
      <c r="E2155" s="5">
        <v>-87</v>
      </c>
    </row>
    <row r="2156" spans="1:5" x14ac:dyDescent="0.35">
      <c r="A2156" s="5" t="s">
        <v>224</v>
      </c>
      <c r="B2156" s="5">
        <v>400</v>
      </c>
      <c r="C2156" s="5">
        <v>500</v>
      </c>
      <c r="D2156" s="5">
        <v>-55</v>
      </c>
      <c r="E2156" s="5">
        <v>-95</v>
      </c>
    </row>
    <row r="2157" spans="1:5" x14ac:dyDescent="0.35">
      <c r="A2157" s="5" t="s">
        <v>224</v>
      </c>
      <c r="B2157" s="5">
        <v>500</v>
      </c>
      <c r="C2157" s="5">
        <v>630</v>
      </c>
      <c r="D2157" s="5">
        <v>-78</v>
      </c>
      <c r="E2157" s="5">
        <v>-122</v>
      </c>
    </row>
    <row r="2158" spans="1:5" x14ac:dyDescent="0.35">
      <c r="A2158" s="5" t="s">
        <v>224</v>
      </c>
      <c r="B2158" s="5">
        <v>630</v>
      </c>
      <c r="C2158" s="5">
        <v>800</v>
      </c>
      <c r="D2158" s="5">
        <v>-88</v>
      </c>
      <c r="E2158" s="5">
        <v>-138</v>
      </c>
    </row>
    <row r="2159" spans="1:5" x14ac:dyDescent="0.35">
      <c r="A2159" s="5" t="s">
        <v>224</v>
      </c>
      <c r="B2159" s="5">
        <v>800</v>
      </c>
      <c r="C2159" s="5">
        <v>1000</v>
      </c>
      <c r="D2159" s="5">
        <v>-100</v>
      </c>
      <c r="E2159" s="5">
        <v>-156</v>
      </c>
    </row>
    <row r="2160" spans="1:5" x14ac:dyDescent="0.35">
      <c r="A2160" s="5" t="s">
        <v>224</v>
      </c>
      <c r="B2160" s="5">
        <v>1000</v>
      </c>
      <c r="C2160" s="5">
        <v>1250</v>
      </c>
      <c r="D2160" s="5">
        <v>-120</v>
      </c>
      <c r="E2160" s="5">
        <v>-186</v>
      </c>
    </row>
    <row r="2161" spans="1:5" x14ac:dyDescent="0.35">
      <c r="A2161" s="5" t="s">
        <v>224</v>
      </c>
      <c r="B2161" s="5">
        <v>1250</v>
      </c>
      <c r="C2161" s="5">
        <v>1600</v>
      </c>
      <c r="D2161" s="5">
        <v>-140</v>
      </c>
      <c r="E2161" s="5">
        <v>-218</v>
      </c>
    </row>
    <row r="2162" spans="1:5" x14ac:dyDescent="0.35">
      <c r="A2162" s="5" t="s">
        <v>224</v>
      </c>
      <c r="B2162" s="5">
        <v>1600</v>
      </c>
      <c r="C2162" s="5">
        <v>2000</v>
      </c>
      <c r="D2162" s="5">
        <v>-170</v>
      </c>
      <c r="E2162" s="5">
        <v>-262</v>
      </c>
    </row>
    <row r="2163" spans="1:5" x14ac:dyDescent="0.35">
      <c r="A2163" s="5" t="s">
        <v>224</v>
      </c>
      <c r="B2163" s="5">
        <v>2000</v>
      </c>
      <c r="C2163" s="5">
        <v>2500</v>
      </c>
      <c r="D2163" s="5">
        <v>-195</v>
      </c>
      <c r="E2163" s="5">
        <v>-305</v>
      </c>
    </row>
    <row r="2164" spans="1:5" x14ac:dyDescent="0.35">
      <c r="A2164" s="5" t="s">
        <v>224</v>
      </c>
      <c r="B2164" s="5">
        <v>2500</v>
      </c>
      <c r="C2164" s="5">
        <v>3150</v>
      </c>
      <c r="D2164" s="5">
        <v>-240</v>
      </c>
      <c r="E2164" s="5">
        <v>-375</v>
      </c>
    </row>
    <row r="2165" spans="1:5" x14ac:dyDescent="0.35">
      <c r="A2165" s="5" t="s">
        <v>238</v>
      </c>
      <c r="B2165" s="5">
        <v>0</v>
      </c>
      <c r="C2165" s="5">
        <v>3</v>
      </c>
      <c r="D2165" s="5">
        <v>-6</v>
      </c>
      <c r="E2165" s="5">
        <v>-16</v>
      </c>
    </row>
    <row r="2166" spans="1:5" x14ac:dyDescent="0.35">
      <c r="A2166" s="5" t="s">
        <v>238</v>
      </c>
      <c r="B2166" s="5">
        <v>3</v>
      </c>
      <c r="C2166" s="5">
        <v>6</v>
      </c>
      <c r="D2166" s="5">
        <v>-8</v>
      </c>
      <c r="E2166" s="5">
        <v>-20</v>
      </c>
    </row>
    <row r="2167" spans="1:5" x14ac:dyDescent="0.35">
      <c r="A2167" s="5" t="s">
        <v>238</v>
      </c>
      <c r="B2167" s="5">
        <v>6</v>
      </c>
      <c r="C2167" s="5">
        <v>10</v>
      </c>
      <c r="D2167" s="5">
        <v>-9</v>
      </c>
      <c r="E2167" s="5">
        <v>-24</v>
      </c>
    </row>
    <row r="2168" spans="1:5" x14ac:dyDescent="0.35">
      <c r="A2168" s="5" t="s">
        <v>238</v>
      </c>
      <c r="B2168" s="5">
        <v>10</v>
      </c>
      <c r="C2168" s="5">
        <v>18</v>
      </c>
      <c r="D2168" s="5">
        <v>-11</v>
      </c>
      <c r="E2168" s="5">
        <v>-29</v>
      </c>
    </row>
    <row r="2169" spans="1:5" x14ac:dyDescent="0.35">
      <c r="A2169" s="5" t="s">
        <v>238</v>
      </c>
      <c r="B2169" s="5">
        <v>18</v>
      </c>
      <c r="C2169" s="5">
        <v>30</v>
      </c>
      <c r="D2169" s="5">
        <v>-14</v>
      </c>
      <c r="E2169" s="5">
        <v>-35</v>
      </c>
    </row>
    <row r="2170" spans="1:5" x14ac:dyDescent="0.35">
      <c r="A2170" s="5" t="s">
        <v>238</v>
      </c>
      <c r="B2170" s="5">
        <v>30</v>
      </c>
      <c r="C2170" s="5">
        <v>50</v>
      </c>
      <c r="D2170" s="5">
        <v>-17</v>
      </c>
      <c r="E2170" s="5">
        <v>-42</v>
      </c>
    </row>
    <row r="2171" spans="1:5" x14ac:dyDescent="0.35">
      <c r="A2171" s="5" t="s">
        <v>238</v>
      </c>
      <c r="B2171" s="5">
        <v>50</v>
      </c>
      <c r="C2171" s="5">
        <v>80</v>
      </c>
      <c r="D2171" s="5">
        <v>-21</v>
      </c>
      <c r="E2171" s="5">
        <v>-51</v>
      </c>
    </row>
    <row r="2172" spans="1:5" x14ac:dyDescent="0.35">
      <c r="A2172" s="5" t="s">
        <v>238</v>
      </c>
      <c r="B2172" s="5">
        <v>80</v>
      </c>
      <c r="C2172" s="5">
        <v>120</v>
      </c>
      <c r="D2172" s="5">
        <v>-24</v>
      </c>
      <c r="E2172" s="5">
        <v>-59</v>
      </c>
    </row>
    <row r="2173" spans="1:5" x14ac:dyDescent="0.35">
      <c r="A2173" s="5" t="s">
        <v>238</v>
      </c>
      <c r="B2173" s="5">
        <v>120</v>
      </c>
      <c r="C2173" s="5">
        <v>180</v>
      </c>
      <c r="D2173" s="5">
        <v>-28</v>
      </c>
      <c r="E2173" s="5">
        <v>-68</v>
      </c>
    </row>
    <row r="2174" spans="1:5" x14ac:dyDescent="0.35">
      <c r="A2174" s="5" t="s">
        <v>238</v>
      </c>
      <c r="B2174" s="5">
        <v>180</v>
      </c>
      <c r="C2174" s="5">
        <v>250</v>
      </c>
      <c r="D2174" s="5">
        <v>-33</v>
      </c>
      <c r="E2174" s="5">
        <v>-79</v>
      </c>
    </row>
    <row r="2175" spans="1:5" x14ac:dyDescent="0.35">
      <c r="A2175" s="5" t="s">
        <v>238</v>
      </c>
      <c r="B2175" s="5">
        <v>250</v>
      </c>
      <c r="C2175" s="5">
        <v>315</v>
      </c>
      <c r="D2175" s="5">
        <v>-36</v>
      </c>
      <c r="E2175" s="5">
        <v>-88</v>
      </c>
    </row>
    <row r="2176" spans="1:5" x14ac:dyDescent="0.35">
      <c r="A2176" s="5" t="s">
        <v>238</v>
      </c>
      <c r="B2176" s="5">
        <v>315</v>
      </c>
      <c r="C2176" s="5">
        <v>400</v>
      </c>
      <c r="D2176" s="5">
        <v>-41</v>
      </c>
      <c r="E2176" s="5">
        <v>-98</v>
      </c>
    </row>
    <row r="2177" spans="1:5" x14ac:dyDescent="0.35">
      <c r="A2177" s="5" t="s">
        <v>238</v>
      </c>
      <c r="B2177" s="5">
        <v>400</v>
      </c>
      <c r="C2177" s="5">
        <v>500</v>
      </c>
      <c r="D2177" s="5">
        <v>-45</v>
      </c>
      <c r="E2177" s="5">
        <v>-108</v>
      </c>
    </row>
    <row r="2178" spans="1:5" x14ac:dyDescent="0.35">
      <c r="A2178" s="5" t="s">
        <v>238</v>
      </c>
      <c r="B2178" s="5">
        <v>500</v>
      </c>
      <c r="C2178" s="5">
        <v>630</v>
      </c>
      <c r="D2178" s="5">
        <v>-78</v>
      </c>
      <c r="E2178" s="5">
        <v>-148</v>
      </c>
    </row>
    <row r="2179" spans="1:5" x14ac:dyDescent="0.35">
      <c r="A2179" s="5" t="s">
        <v>238</v>
      </c>
      <c r="B2179" s="5">
        <v>630</v>
      </c>
      <c r="C2179" s="5">
        <v>800</v>
      </c>
      <c r="D2179" s="5">
        <v>-88</v>
      </c>
      <c r="E2179" s="5">
        <v>-168</v>
      </c>
    </row>
    <row r="2180" spans="1:5" x14ac:dyDescent="0.35">
      <c r="A2180" s="5" t="s">
        <v>238</v>
      </c>
      <c r="B2180" s="5">
        <v>800</v>
      </c>
      <c r="C2180" s="5">
        <v>1000</v>
      </c>
      <c r="D2180" s="5">
        <v>-100</v>
      </c>
      <c r="E2180" s="5">
        <v>-190</v>
      </c>
    </row>
    <row r="2181" spans="1:5" x14ac:dyDescent="0.35">
      <c r="A2181" s="5" t="s">
        <v>238</v>
      </c>
      <c r="B2181" s="5">
        <v>1000</v>
      </c>
      <c r="C2181" s="5">
        <v>1250</v>
      </c>
      <c r="D2181" s="5">
        <v>-120</v>
      </c>
      <c r="E2181" s="5">
        <v>-225</v>
      </c>
    </row>
    <row r="2182" spans="1:5" x14ac:dyDescent="0.35">
      <c r="A2182" s="5" t="s">
        <v>238</v>
      </c>
      <c r="B2182" s="5">
        <v>1250</v>
      </c>
      <c r="C2182" s="5">
        <v>1600</v>
      </c>
      <c r="D2182" s="5">
        <v>-140</v>
      </c>
      <c r="E2182" s="5">
        <v>-265</v>
      </c>
    </row>
    <row r="2183" spans="1:5" x14ac:dyDescent="0.35">
      <c r="A2183" s="5" t="s">
        <v>238</v>
      </c>
      <c r="B2183" s="5">
        <v>1600</v>
      </c>
      <c r="C2183" s="5">
        <v>2000</v>
      </c>
      <c r="D2183" s="5">
        <v>-170</v>
      </c>
      <c r="E2183" s="5">
        <v>-320</v>
      </c>
    </row>
    <row r="2184" spans="1:5" x14ac:dyDescent="0.35">
      <c r="A2184" s="5" t="s">
        <v>238</v>
      </c>
      <c r="B2184" s="5">
        <v>2000</v>
      </c>
      <c r="C2184" s="5">
        <v>2500</v>
      </c>
      <c r="D2184" s="5">
        <v>-195</v>
      </c>
      <c r="E2184" s="5">
        <v>-370</v>
      </c>
    </row>
    <row r="2185" spans="1:5" x14ac:dyDescent="0.35">
      <c r="A2185" s="5" t="s">
        <v>238</v>
      </c>
      <c r="B2185" s="5">
        <v>2500</v>
      </c>
      <c r="C2185" s="5">
        <v>3150</v>
      </c>
      <c r="D2185" s="5">
        <v>-240</v>
      </c>
      <c r="E2185" s="5">
        <v>-450</v>
      </c>
    </row>
    <row r="2186" spans="1:5" x14ac:dyDescent="0.35">
      <c r="A2186" s="5" t="s">
        <v>715</v>
      </c>
      <c r="B2186" s="5">
        <v>0</v>
      </c>
      <c r="C2186" s="5">
        <v>3</v>
      </c>
      <c r="D2186" s="5">
        <v>-6</v>
      </c>
      <c r="E2186" s="5">
        <v>-20</v>
      </c>
    </row>
    <row r="2187" spans="1:5" x14ac:dyDescent="0.35">
      <c r="A2187" s="5" t="s">
        <v>715</v>
      </c>
      <c r="B2187" s="5">
        <v>3</v>
      </c>
      <c r="C2187" s="5">
        <v>6</v>
      </c>
      <c r="D2187" s="5">
        <v>-12</v>
      </c>
      <c r="E2187" s="5">
        <v>-30</v>
      </c>
    </row>
    <row r="2188" spans="1:5" x14ac:dyDescent="0.35">
      <c r="A2188" s="5" t="s">
        <v>715</v>
      </c>
      <c r="B2188" s="5">
        <v>6</v>
      </c>
      <c r="C2188" s="5">
        <v>10</v>
      </c>
      <c r="D2188" s="5">
        <v>-15</v>
      </c>
      <c r="E2188" s="5">
        <v>-37</v>
      </c>
    </row>
    <row r="2189" spans="1:5" x14ac:dyDescent="0.35">
      <c r="A2189" s="5" t="s">
        <v>715</v>
      </c>
      <c r="B2189" s="5">
        <v>10</v>
      </c>
      <c r="C2189" s="5">
        <v>18</v>
      </c>
      <c r="D2189" s="5">
        <v>-18</v>
      </c>
      <c r="E2189" s="5">
        <v>-45</v>
      </c>
    </row>
    <row r="2190" spans="1:5" x14ac:dyDescent="0.35">
      <c r="A2190" s="5" t="s">
        <v>715</v>
      </c>
      <c r="B2190" s="5">
        <v>18</v>
      </c>
      <c r="C2190" s="5">
        <v>30</v>
      </c>
      <c r="D2190" s="5">
        <v>-22</v>
      </c>
      <c r="E2190" s="5">
        <v>-55</v>
      </c>
    </row>
    <row r="2191" spans="1:5" x14ac:dyDescent="0.35">
      <c r="A2191" s="5" t="s">
        <v>715</v>
      </c>
      <c r="B2191" s="5">
        <v>30</v>
      </c>
      <c r="C2191" s="5">
        <v>50</v>
      </c>
      <c r="D2191" s="5">
        <v>-26</v>
      </c>
      <c r="E2191" s="5">
        <v>-65</v>
      </c>
    </row>
    <row r="2192" spans="1:5" x14ac:dyDescent="0.35">
      <c r="A2192" s="5" t="s">
        <v>715</v>
      </c>
      <c r="B2192" s="5">
        <v>50</v>
      </c>
      <c r="C2192" s="5">
        <v>80</v>
      </c>
      <c r="D2192" s="5">
        <v>-32</v>
      </c>
      <c r="E2192" s="5">
        <v>-78</v>
      </c>
    </row>
    <row r="2193" spans="1:5" x14ac:dyDescent="0.35">
      <c r="A2193" s="5" t="s">
        <v>715</v>
      </c>
      <c r="B2193" s="5">
        <v>80</v>
      </c>
      <c r="C2193" s="5">
        <v>120</v>
      </c>
      <c r="D2193" s="5">
        <v>-37</v>
      </c>
      <c r="E2193" s="5">
        <v>-91</v>
      </c>
    </row>
    <row r="2194" spans="1:5" x14ac:dyDescent="0.35">
      <c r="A2194" s="5" t="s">
        <v>715</v>
      </c>
      <c r="B2194" s="5">
        <v>120</v>
      </c>
      <c r="C2194" s="5">
        <v>180</v>
      </c>
      <c r="D2194" s="5">
        <v>-43</v>
      </c>
      <c r="E2194" s="5">
        <v>-106</v>
      </c>
    </row>
    <row r="2195" spans="1:5" x14ac:dyDescent="0.35">
      <c r="A2195" s="5" t="s">
        <v>715</v>
      </c>
      <c r="B2195" s="5">
        <v>180</v>
      </c>
      <c r="C2195" s="5">
        <v>250</v>
      </c>
      <c r="D2195" s="5">
        <v>-50</v>
      </c>
      <c r="E2195" s="5">
        <v>-122</v>
      </c>
    </row>
    <row r="2196" spans="1:5" x14ac:dyDescent="0.35">
      <c r="A2196" s="5" t="s">
        <v>715</v>
      </c>
      <c r="B2196" s="5">
        <v>250</v>
      </c>
      <c r="C2196" s="5">
        <v>315</v>
      </c>
      <c r="D2196" s="5">
        <v>-56</v>
      </c>
      <c r="E2196" s="5">
        <v>-137</v>
      </c>
    </row>
    <row r="2197" spans="1:5" x14ac:dyDescent="0.35">
      <c r="A2197" s="5" t="s">
        <v>715</v>
      </c>
      <c r="B2197" s="5">
        <v>315</v>
      </c>
      <c r="C2197" s="5">
        <v>400</v>
      </c>
      <c r="D2197" s="5">
        <v>-62</v>
      </c>
      <c r="E2197" s="5">
        <v>-151</v>
      </c>
    </row>
    <row r="2198" spans="1:5" x14ac:dyDescent="0.35">
      <c r="A2198" s="5" t="s">
        <v>715</v>
      </c>
      <c r="B2198" s="5">
        <v>400</v>
      </c>
      <c r="C2198" s="5">
        <v>500</v>
      </c>
      <c r="D2198" s="5">
        <v>-68</v>
      </c>
      <c r="E2198" s="5">
        <v>-165</v>
      </c>
    </row>
    <row r="2199" spans="1:5" x14ac:dyDescent="0.35">
      <c r="A2199" s="5" t="s">
        <v>715</v>
      </c>
      <c r="B2199" s="5">
        <v>500</v>
      </c>
      <c r="C2199" s="5">
        <v>630</v>
      </c>
      <c r="D2199" s="5">
        <v>-78</v>
      </c>
      <c r="E2199" s="5">
        <v>-188</v>
      </c>
    </row>
    <row r="2200" spans="1:5" x14ac:dyDescent="0.35">
      <c r="A2200" s="5" t="s">
        <v>715</v>
      </c>
      <c r="B2200" s="5">
        <v>630</v>
      </c>
      <c r="C2200" s="5">
        <v>800</v>
      </c>
      <c r="D2200" s="5">
        <v>-88</v>
      </c>
      <c r="E2200" s="5">
        <v>-213</v>
      </c>
    </row>
    <row r="2201" spans="1:5" x14ac:dyDescent="0.35">
      <c r="A2201" s="5" t="s">
        <v>715</v>
      </c>
      <c r="B2201" s="5">
        <v>800</v>
      </c>
      <c r="C2201" s="5">
        <v>1000</v>
      </c>
      <c r="D2201" s="5">
        <v>-100</v>
      </c>
      <c r="E2201" s="5">
        <v>-240</v>
      </c>
    </row>
    <row r="2202" spans="1:5" x14ac:dyDescent="0.35">
      <c r="A2202" s="5" t="s">
        <v>715</v>
      </c>
      <c r="B2202" s="5">
        <v>1000</v>
      </c>
      <c r="C2202" s="5">
        <v>1250</v>
      </c>
      <c r="D2202" s="5">
        <v>-120</v>
      </c>
      <c r="E2202" s="5">
        <v>-285</v>
      </c>
    </row>
    <row r="2203" spans="1:5" x14ac:dyDescent="0.35">
      <c r="A2203" s="5" t="s">
        <v>715</v>
      </c>
      <c r="B2203" s="5">
        <v>1250</v>
      </c>
      <c r="C2203" s="5">
        <v>1600</v>
      </c>
      <c r="D2203" s="5">
        <v>-140</v>
      </c>
      <c r="E2203" s="5">
        <v>-335</v>
      </c>
    </row>
    <row r="2204" spans="1:5" x14ac:dyDescent="0.35">
      <c r="A2204" s="5" t="s">
        <v>715</v>
      </c>
      <c r="B2204" s="5">
        <v>1600</v>
      </c>
      <c r="C2204" s="5">
        <v>2000</v>
      </c>
      <c r="D2204" s="5">
        <v>-170</v>
      </c>
      <c r="E2204" s="5">
        <v>-400</v>
      </c>
    </row>
    <row r="2205" spans="1:5" x14ac:dyDescent="0.35">
      <c r="A2205" s="5" t="s">
        <v>715</v>
      </c>
      <c r="B2205" s="5">
        <v>2000</v>
      </c>
      <c r="C2205" s="5">
        <v>2500</v>
      </c>
      <c r="D2205" s="5">
        <v>-195</v>
      </c>
      <c r="E2205" s="5">
        <v>-475</v>
      </c>
    </row>
    <row r="2206" spans="1:5" x14ac:dyDescent="0.35">
      <c r="A2206" s="5" t="s">
        <v>715</v>
      </c>
      <c r="B2206" s="5">
        <v>2500</v>
      </c>
      <c r="C2206" s="5">
        <v>3150</v>
      </c>
      <c r="D2206" s="5">
        <v>-240</v>
      </c>
      <c r="E2206" s="5">
        <v>-570</v>
      </c>
    </row>
    <row r="2207" spans="1:5" x14ac:dyDescent="0.35">
      <c r="A2207" s="5" t="s">
        <v>252</v>
      </c>
      <c r="B2207" s="5">
        <v>0</v>
      </c>
      <c r="C2207" s="5">
        <v>3</v>
      </c>
      <c r="D2207" s="5">
        <v>-6</v>
      </c>
      <c r="E2207" s="5">
        <v>-31</v>
      </c>
    </row>
    <row r="2208" spans="1:5" x14ac:dyDescent="0.35">
      <c r="A2208" s="5" t="s">
        <v>252</v>
      </c>
      <c r="B2208" s="5">
        <v>3</v>
      </c>
      <c r="C2208" s="5">
        <v>6</v>
      </c>
      <c r="D2208" s="5">
        <v>-12</v>
      </c>
      <c r="E2208" s="5">
        <v>-42</v>
      </c>
    </row>
    <row r="2209" spans="1:5" x14ac:dyDescent="0.35">
      <c r="A2209" s="5" t="s">
        <v>252</v>
      </c>
      <c r="B2209" s="5">
        <v>6</v>
      </c>
      <c r="C2209" s="5">
        <v>10</v>
      </c>
      <c r="D2209" s="5">
        <v>-15</v>
      </c>
      <c r="E2209" s="5">
        <v>-51</v>
      </c>
    </row>
    <row r="2210" spans="1:5" x14ac:dyDescent="0.35">
      <c r="A2210" s="5" t="s">
        <v>252</v>
      </c>
      <c r="B2210" s="5">
        <v>10</v>
      </c>
      <c r="C2210" s="5">
        <v>18</v>
      </c>
      <c r="D2210" s="5">
        <v>-18</v>
      </c>
      <c r="E2210" s="5">
        <v>-61</v>
      </c>
    </row>
    <row r="2211" spans="1:5" x14ac:dyDescent="0.35">
      <c r="A2211" s="5" t="s">
        <v>252</v>
      </c>
      <c r="B2211" s="5">
        <v>18</v>
      </c>
      <c r="C2211" s="5">
        <v>30</v>
      </c>
      <c r="D2211" s="5">
        <v>-22</v>
      </c>
      <c r="E2211" s="5">
        <v>-74</v>
      </c>
    </row>
    <row r="2212" spans="1:5" x14ac:dyDescent="0.35">
      <c r="A2212" s="5" t="s">
        <v>252</v>
      </c>
      <c r="B2212" s="5">
        <v>30</v>
      </c>
      <c r="C2212" s="5">
        <v>50</v>
      </c>
      <c r="D2212" s="5">
        <v>-26</v>
      </c>
      <c r="E2212" s="5">
        <v>-88</v>
      </c>
    </row>
    <row r="2213" spans="1:5" x14ac:dyDescent="0.35">
      <c r="A2213" s="5" t="s">
        <v>252</v>
      </c>
      <c r="B2213" s="5">
        <v>50</v>
      </c>
      <c r="C2213" s="5">
        <v>80</v>
      </c>
      <c r="D2213" s="5">
        <v>-32</v>
      </c>
      <c r="E2213" s="5">
        <v>-106</v>
      </c>
    </row>
    <row r="2214" spans="1:5" x14ac:dyDescent="0.35">
      <c r="A2214" s="5" t="s">
        <v>252</v>
      </c>
      <c r="B2214" s="5">
        <v>500</v>
      </c>
      <c r="C2214" s="5">
        <v>630</v>
      </c>
      <c r="D2214" s="5">
        <v>-78</v>
      </c>
      <c r="E2214" s="5">
        <v>-253</v>
      </c>
    </row>
    <row r="2215" spans="1:5" x14ac:dyDescent="0.35">
      <c r="A2215" s="5" t="s">
        <v>252</v>
      </c>
      <c r="B2215" s="5">
        <v>630</v>
      </c>
      <c r="C2215" s="5">
        <v>800</v>
      </c>
      <c r="D2215" s="5">
        <v>-88</v>
      </c>
      <c r="E2215" s="5">
        <v>-288</v>
      </c>
    </row>
    <row r="2216" spans="1:5" x14ac:dyDescent="0.35">
      <c r="A2216" s="5" t="s">
        <v>252</v>
      </c>
      <c r="B2216" s="5">
        <v>800</v>
      </c>
      <c r="C2216" s="5">
        <v>1000</v>
      </c>
      <c r="D2216" s="5">
        <v>-100</v>
      </c>
      <c r="E2216" s="5">
        <v>-330</v>
      </c>
    </row>
    <row r="2217" spans="1:5" x14ac:dyDescent="0.35">
      <c r="A2217" s="5" t="s">
        <v>252</v>
      </c>
      <c r="B2217" s="5">
        <v>1000</v>
      </c>
      <c r="C2217" s="5">
        <v>1250</v>
      </c>
      <c r="D2217" s="5">
        <v>-120</v>
      </c>
      <c r="E2217" s="5">
        <v>-380</v>
      </c>
    </row>
    <row r="2218" spans="1:5" x14ac:dyDescent="0.35">
      <c r="A2218" s="5" t="s">
        <v>252</v>
      </c>
      <c r="B2218" s="5">
        <v>1250</v>
      </c>
      <c r="C2218" s="5">
        <v>1600</v>
      </c>
      <c r="D2218" s="5">
        <v>-140</v>
      </c>
      <c r="E2218" s="5">
        <v>-450</v>
      </c>
    </row>
    <row r="2219" spans="1:5" x14ac:dyDescent="0.35">
      <c r="A2219" s="5" t="s">
        <v>252</v>
      </c>
      <c r="B2219" s="5">
        <v>1600</v>
      </c>
      <c r="C2219" s="5">
        <v>2000</v>
      </c>
      <c r="D2219" s="5">
        <v>-170</v>
      </c>
      <c r="E2219" s="5">
        <v>-540</v>
      </c>
    </row>
    <row r="2220" spans="1:5" x14ac:dyDescent="0.35">
      <c r="A2220" s="5" t="s">
        <v>252</v>
      </c>
      <c r="B2220" s="5">
        <v>2000</v>
      </c>
      <c r="C2220" s="5">
        <v>2500</v>
      </c>
      <c r="D2220" s="5">
        <v>-195</v>
      </c>
      <c r="E2220" s="5">
        <v>-635</v>
      </c>
    </row>
    <row r="2221" spans="1:5" x14ac:dyDescent="0.35">
      <c r="A2221" s="5" t="s">
        <v>252</v>
      </c>
      <c r="B2221" s="5">
        <v>2500</v>
      </c>
      <c r="C2221" s="5">
        <v>3150</v>
      </c>
      <c r="D2221" s="5">
        <v>-240</v>
      </c>
      <c r="E2221" s="5">
        <v>-780</v>
      </c>
    </row>
    <row r="2222" spans="1:5" x14ac:dyDescent="0.35">
      <c r="A2222" s="5" t="s">
        <v>956</v>
      </c>
      <c r="B2222" s="5">
        <v>0</v>
      </c>
      <c r="C2222" s="5">
        <v>3</v>
      </c>
      <c r="D2222" s="5">
        <v>-6</v>
      </c>
      <c r="E2222" s="5">
        <v>-46</v>
      </c>
    </row>
    <row r="2223" spans="1:5" x14ac:dyDescent="0.35">
      <c r="A2223" s="5" t="s">
        <v>956</v>
      </c>
      <c r="B2223" s="5">
        <v>3</v>
      </c>
      <c r="C2223" s="5">
        <v>6</v>
      </c>
      <c r="D2223" s="5">
        <v>-12</v>
      </c>
      <c r="E2223" s="5">
        <v>-60</v>
      </c>
    </row>
    <row r="2224" spans="1:5" x14ac:dyDescent="0.35">
      <c r="A2224" s="5" t="s">
        <v>956</v>
      </c>
      <c r="B2224" s="5">
        <v>6</v>
      </c>
      <c r="C2224" s="5">
        <v>10</v>
      </c>
      <c r="D2224" s="5">
        <v>-15</v>
      </c>
      <c r="E2224" s="5">
        <v>-73</v>
      </c>
    </row>
    <row r="2225" spans="1:5" x14ac:dyDescent="0.35">
      <c r="A2225" s="5" t="s">
        <v>956</v>
      </c>
      <c r="B2225" s="5">
        <v>10</v>
      </c>
      <c r="C2225" s="5">
        <v>18</v>
      </c>
      <c r="D2225" s="5">
        <v>-18</v>
      </c>
      <c r="E2225" s="5">
        <v>-88</v>
      </c>
    </row>
    <row r="2226" spans="1:5" x14ac:dyDescent="0.35">
      <c r="A2226" s="5" t="s">
        <v>956</v>
      </c>
      <c r="B2226" s="5">
        <v>18</v>
      </c>
      <c r="C2226" s="5">
        <v>30</v>
      </c>
      <c r="D2226" s="5">
        <v>-22</v>
      </c>
      <c r="E2226" s="5">
        <v>-106</v>
      </c>
    </row>
    <row r="2227" spans="1:5" x14ac:dyDescent="0.35">
      <c r="A2227" s="5" t="s">
        <v>956</v>
      </c>
      <c r="B2227" s="5">
        <v>30</v>
      </c>
      <c r="C2227" s="5">
        <v>50</v>
      </c>
      <c r="D2227" s="5">
        <v>-26</v>
      </c>
      <c r="E2227" s="5">
        <v>-126</v>
      </c>
    </row>
    <row r="2228" spans="1:5" x14ac:dyDescent="0.35">
      <c r="A2228" s="5" t="s">
        <v>957</v>
      </c>
      <c r="B2228" s="5">
        <v>0</v>
      </c>
      <c r="C2228" s="5">
        <v>3</v>
      </c>
      <c r="D2228" s="5">
        <v>-10</v>
      </c>
      <c r="E2228" s="5">
        <v>-12</v>
      </c>
    </row>
    <row r="2229" spans="1:5" x14ac:dyDescent="0.35">
      <c r="A2229" s="5" t="s">
        <v>957</v>
      </c>
      <c r="B2229" s="5">
        <v>3</v>
      </c>
      <c r="C2229" s="5">
        <v>6</v>
      </c>
      <c r="D2229" s="5">
        <v>-14</v>
      </c>
      <c r="E2229" s="5">
        <v>-16.5</v>
      </c>
    </row>
    <row r="2230" spans="1:5" x14ac:dyDescent="0.35">
      <c r="A2230" s="5" t="s">
        <v>957</v>
      </c>
      <c r="B2230" s="5">
        <v>6</v>
      </c>
      <c r="C2230" s="5">
        <v>10</v>
      </c>
      <c r="D2230" s="5">
        <v>-18</v>
      </c>
      <c r="E2230" s="5">
        <v>-20.5</v>
      </c>
    </row>
    <row r="2231" spans="1:5" x14ac:dyDescent="0.35">
      <c r="A2231" s="5" t="s">
        <v>957</v>
      </c>
      <c r="B2231" s="5">
        <v>10</v>
      </c>
      <c r="C2231" s="5">
        <v>18</v>
      </c>
      <c r="D2231" s="5">
        <v>-22</v>
      </c>
      <c r="E2231" s="5">
        <v>-25</v>
      </c>
    </row>
    <row r="2232" spans="1:5" x14ac:dyDescent="0.35">
      <c r="A2232" s="5" t="s">
        <v>957</v>
      </c>
      <c r="B2232" s="5">
        <v>18</v>
      </c>
      <c r="C2232" s="5">
        <v>30</v>
      </c>
      <c r="D2232" s="5">
        <v>-26.5</v>
      </c>
      <c r="E2232" s="5">
        <v>-30.5</v>
      </c>
    </row>
    <row r="2233" spans="1:5" x14ac:dyDescent="0.35">
      <c r="A2233" s="5" t="s">
        <v>957</v>
      </c>
      <c r="B2233" s="5">
        <v>30</v>
      </c>
      <c r="C2233" s="5">
        <v>50</v>
      </c>
      <c r="D2233" s="5">
        <v>-32.5</v>
      </c>
      <c r="E2233" s="5">
        <v>-36.5</v>
      </c>
    </row>
    <row r="2234" spans="1:5" x14ac:dyDescent="0.35">
      <c r="A2234" s="5" t="s">
        <v>958</v>
      </c>
      <c r="B2234" s="5">
        <v>0</v>
      </c>
      <c r="C2234" s="5">
        <v>3</v>
      </c>
      <c r="D2234" s="5">
        <v>-10</v>
      </c>
      <c r="E2234" s="5">
        <v>-13</v>
      </c>
    </row>
    <row r="2235" spans="1:5" x14ac:dyDescent="0.35">
      <c r="A2235" s="5" t="s">
        <v>958</v>
      </c>
      <c r="B2235" s="5">
        <v>3</v>
      </c>
      <c r="C2235" s="5">
        <v>6</v>
      </c>
      <c r="D2235" s="5">
        <v>-13.5</v>
      </c>
      <c r="E2235" s="5">
        <v>-17.5</v>
      </c>
    </row>
    <row r="2236" spans="1:5" x14ac:dyDescent="0.35">
      <c r="A2236" s="5" t="s">
        <v>958</v>
      </c>
      <c r="B2236" s="5">
        <v>6</v>
      </c>
      <c r="C2236" s="5">
        <v>10</v>
      </c>
      <c r="D2236" s="5">
        <v>-17.5</v>
      </c>
      <c r="E2236" s="5">
        <v>-21.5</v>
      </c>
    </row>
    <row r="2237" spans="1:5" x14ac:dyDescent="0.35">
      <c r="A2237" s="5" t="s">
        <v>958</v>
      </c>
      <c r="B2237" s="5">
        <v>10</v>
      </c>
      <c r="C2237" s="5">
        <v>18</v>
      </c>
      <c r="D2237" s="5">
        <v>-21</v>
      </c>
      <c r="E2237" s="5">
        <v>-26</v>
      </c>
    </row>
    <row r="2238" spans="1:5" x14ac:dyDescent="0.35">
      <c r="A2238" s="5" t="s">
        <v>958</v>
      </c>
      <c r="B2238" s="5">
        <v>18</v>
      </c>
      <c r="C2238" s="5">
        <v>30</v>
      </c>
      <c r="D2238" s="5">
        <v>-26</v>
      </c>
      <c r="E2238" s="5">
        <v>-32</v>
      </c>
    </row>
    <row r="2239" spans="1:5" x14ac:dyDescent="0.35">
      <c r="A2239" s="5" t="s">
        <v>958</v>
      </c>
      <c r="B2239" s="5">
        <v>30</v>
      </c>
      <c r="C2239" s="5">
        <v>50</v>
      </c>
      <c r="D2239" s="5">
        <v>-31</v>
      </c>
      <c r="E2239" s="5">
        <v>-38</v>
      </c>
    </row>
    <row r="2240" spans="1:5" x14ac:dyDescent="0.35">
      <c r="A2240" s="5" t="s">
        <v>959</v>
      </c>
      <c r="B2240" s="5">
        <v>0</v>
      </c>
      <c r="C2240" s="5">
        <v>3</v>
      </c>
      <c r="D2240" s="5">
        <v>-10</v>
      </c>
      <c r="E2240" s="5">
        <v>-14</v>
      </c>
    </row>
    <row r="2241" spans="1:5" x14ac:dyDescent="0.35">
      <c r="A2241" s="5" t="s">
        <v>959</v>
      </c>
      <c r="B2241" s="5">
        <v>3</v>
      </c>
      <c r="C2241" s="5">
        <v>6</v>
      </c>
      <c r="D2241" s="5">
        <v>-14</v>
      </c>
      <c r="E2241" s="5">
        <v>-19</v>
      </c>
    </row>
    <row r="2242" spans="1:5" x14ac:dyDescent="0.35">
      <c r="A2242" s="5" t="s">
        <v>959</v>
      </c>
      <c r="B2242" s="5">
        <v>6</v>
      </c>
      <c r="C2242" s="5">
        <v>10</v>
      </c>
      <c r="D2242" s="5">
        <v>-17</v>
      </c>
      <c r="E2242" s="5">
        <v>-23</v>
      </c>
    </row>
    <row r="2243" spans="1:5" x14ac:dyDescent="0.35">
      <c r="A2243" s="5" t="s">
        <v>959</v>
      </c>
      <c r="B2243" s="5">
        <v>10</v>
      </c>
      <c r="C2243" s="5">
        <v>18</v>
      </c>
      <c r="D2243" s="5">
        <v>-20</v>
      </c>
      <c r="E2243" s="5">
        <v>-28</v>
      </c>
    </row>
    <row r="2244" spans="1:5" x14ac:dyDescent="0.35">
      <c r="A2244" s="5" t="s">
        <v>959</v>
      </c>
      <c r="B2244" s="5">
        <v>18</v>
      </c>
      <c r="C2244" s="5">
        <v>30</v>
      </c>
      <c r="D2244" s="5">
        <v>-25</v>
      </c>
      <c r="E2244" s="5">
        <v>-34</v>
      </c>
    </row>
    <row r="2245" spans="1:5" x14ac:dyDescent="0.35">
      <c r="A2245" s="5" t="s">
        <v>959</v>
      </c>
      <c r="B2245" s="5">
        <v>30</v>
      </c>
      <c r="C2245" s="5">
        <v>50</v>
      </c>
      <c r="D2245" s="5">
        <v>-30</v>
      </c>
      <c r="E2245" s="5">
        <v>-41</v>
      </c>
    </row>
    <row r="2246" spans="1:5" x14ac:dyDescent="0.35">
      <c r="A2246" s="5" t="s">
        <v>959</v>
      </c>
      <c r="B2246" s="5">
        <v>50</v>
      </c>
      <c r="C2246" s="5">
        <v>65</v>
      </c>
      <c r="D2246" s="5">
        <v>-36</v>
      </c>
      <c r="E2246" s="5">
        <v>-49</v>
      </c>
    </row>
    <row r="2247" spans="1:5" x14ac:dyDescent="0.35">
      <c r="A2247" s="5" t="s">
        <v>959</v>
      </c>
      <c r="B2247" s="5">
        <v>65</v>
      </c>
      <c r="C2247" s="5">
        <v>80</v>
      </c>
      <c r="D2247" s="5">
        <v>-38</v>
      </c>
      <c r="E2247" s="5">
        <v>-51</v>
      </c>
    </row>
    <row r="2248" spans="1:5" x14ac:dyDescent="0.35">
      <c r="A2248" s="5" t="s">
        <v>959</v>
      </c>
      <c r="B2248" s="5">
        <v>80</v>
      </c>
      <c r="C2248" s="5">
        <v>100</v>
      </c>
      <c r="D2248" s="5">
        <v>-46</v>
      </c>
      <c r="E2248" s="5">
        <v>-61</v>
      </c>
    </row>
    <row r="2249" spans="1:5" x14ac:dyDescent="0.35">
      <c r="A2249" s="5" t="s">
        <v>959</v>
      </c>
      <c r="B2249" s="5">
        <v>100</v>
      </c>
      <c r="C2249" s="5">
        <v>120</v>
      </c>
      <c r="D2249" s="5">
        <v>-49</v>
      </c>
      <c r="E2249" s="5">
        <v>-64</v>
      </c>
    </row>
    <row r="2250" spans="1:5" x14ac:dyDescent="0.35">
      <c r="A2250" s="5" t="s">
        <v>959</v>
      </c>
      <c r="B2250" s="5">
        <v>120</v>
      </c>
      <c r="C2250" s="5">
        <v>140</v>
      </c>
      <c r="D2250" s="5">
        <v>-57</v>
      </c>
      <c r="E2250" s="5">
        <v>-75</v>
      </c>
    </row>
    <row r="2251" spans="1:5" x14ac:dyDescent="0.35">
      <c r="A2251" s="5" t="s">
        <v>959</v>
      </c>
      <c r="B2251" s="5">
        <v>140</v>
      </c>
      <c r="C2251" s="5">
        <v>160</v>
      </c>
      <c r="D2251" s="5">
        <v>-59</v>
      </c>
      <c r="E2251" s="5">
        <v>-77</v>
      </c>
    </row>
    <row r="2252" spans="1:5" x14ac:dyDescent="0.35">
      <c r="A2252" s="5" t="s">
        <v>959</v>
      </c>
      <c r="B2252" s="5">
        <v>160</v>
      </c>
      <c r="C2252" s="5">
        <v>180</v>
      </c>
      <c r="D2252" s="5">
        <v>-62</v>
      </c>
      <c r="E2252" s="5">
        <v>-80</v>
      </c>
    </row>
    <row r="2253" spans="1:5" x14ac:dyDescent="0.35">
      <c r="A2253" s="5" t="s">
        <v>959</v>
      </c>
      <c r="B2253" s="5">
        <v>180</v>
      </c>
      <c r="C2253" s="5">
        <v>200</v>
      </c>
      <c r="D2253" s="5">
        <v>-71</v>
      </c>
      <c r="E2253" s="5">
        <v>-91</v>
      </c>
    </row>
    <row r="2254" spans="1:5" x14ac:dyDescent="0.35">
      <c r="A2254" s="5" t="s">
        <v>959</v>
      </c>
      <c r="B2254" s="5">
        <v>200</v>
      </c>
      <c r="C2254" s="5">
        <v>225</v>
      </c>
      <c r="D2254" s="5">
        <v>-74</v>
      </c>
      <c r="E2254" s="5">
        <v>-94</v>
      </c>
    </row>
    <row r="2255" spans="1:5" x14ac:dyDescent="0.35">
      <c r="A2255" s="5" t="s">
        <v>959</v>
      </c>
      <c r="B2255" s="5">
        <v>225</v>
      </c>
      <c r="C2255" s="5">
        <v>250</v>
      </c>
      <c r="D2255" s="5">
        <v>-78</v>
      </c>
      <c r="E2255" s="5">
        <v>-98</v>
      </c>
    </row>
    <row r="2256" spans="1:5" x14ac:dyDescent="0.35">
      <c r="A2256" s="5" t="s">
        <v>959</v>
      </c>
      <c r="B2256" s="5">
        <v>250</v>
      </c>
      <c r="C2256" s="5">
        <v>280</v>
      </c>
      <c r="D2256" s="5">
        <v>-87</v>
      </c>
      <c r="E2256" s="5">
        <v>-110</v>
      </c>
    </row>
    <row r="2257" spans="1:5" x14ac:dyDescent="0.35">
      <c r="A2257" s="5" t="s">
        <v>959</v>
      </c>
      <c r="B2257" s="5">
        <v>280</v>
      </c>
      <c r="C2257" s="5">
        <v>315</v>
      </c>
      <c r="D2257" s="5">
        <v>-91</v>
      </c>
      <c r="E2257" s="5">
        <v>-114</v>
      </c>
    </row>
    <row r="2258" spans="1:5" x14ac:dyDescent="0.35">
      <c r="A2258" s="5" t="s">
        <v>959</v>
      </c>
      <c r="B2258" s="5">
        <v>315</v>
      </c>
      <c r="C2258" s="5">
        <v>355</v>
      </c>
      <c r="D2258" s="5">
        <v>-101</v>
      </c>
      <c r="E2258" s="5">
        <v>-126</v>
      </c>
    </row>
    <row r="2259" spans="1:5" x14ac:dyDescent="0.35">
      <c r="A2259" s="5" t="s">
        <v>959</v>
      </c>
      <c r="B2259" s="5">
        <v>355</v>
      </c>
      <c r="C2259" s="5">
        <v>400</v>
      </c>
      <c r="D2259" s="5">
        <v>-107</v>
      </c>
      <c r="E2259" s="5">
        <v>-132</v>
      </c>
    </row>
    <row r="2260" spans="1:5" x14ac:dyDescent="0.35">
      <c r="A2260" s="5" t="s">
        <v>959</v>
      </c>
      <c r="B2260" s="5">
        <v>400</v>
      </c>
      <c r="C2260" s="5">
        <v>450</v>
      </c>
      <c r="D2260" s="5">
        <v>-119</v>
      </c>
      <c r="E2260" s="5">
        <v>-146</v>
      </c>
    </row>
    <row r="2261" spans="1:5" x14ac:dyDescent="0.35">
      <c r="A2261" s="5" t="s">
        <v>959</v>
      </c>
      <c r="B2261" s="5">
        <v>450</v>
      </c>
      <c r="C2261" s="5">
        <v>500</v>
      </c>
      <c r="D2261" s="5">
        <v>-125</v>
      </c>
      <c r="E2261" s="5">
        <v>-152</v>
      </c>
    </row>
    <row r="2262" spans="1:5" x14ac:dyDescent="0.35">
      <c r="A2262" s="5" t="s">
        <v>699</v>
      </c>
      <c r="B2262" s="5">
        <v>0</v>
      </c>
      <c r="C2262" s="5">
        <v>3</v>
      </c>
      <c r="D2262" s="5">
        <v>-10</v>
      </c>
      <c r="E2262" s="5">
        <v>-16</v>
      </c>
    </row>
    <row r="2263" spans="1:5" x14ac:dyDescent="0.35">
      <c r="A2263" s="5" t="s">
        <v>699</v>
      </c>
      <c r="B2263" s="5">
        <v>3</v>
      </c>
      <c r="C2263" s="5">
        <v>6</v>
      </c>
      <c r="D2263" s="5">
        <v>-12</v>
      </c>
      <c r="E2263" s="5">
        <v>-20</v>
      </c>
    </row>
    <row r="2264" spans="1:5" x14ac:dyDescent="0.35">
      <c r="A2264" s="5" t="s">
        <v>699</v>
      </c>
      <c r="B2264" s="5">
        <v>6</v>
      </c>
      <c r="C2264" s="5">
        <v>10</v>
      </c>
      <c r="D2264" s="5">
        <v>-16</v>
      </c>
      <c r="E2264" s="5">
        <v>-25</v>
      </c>
    </row>
    <row r="2265" spans="1:5" x14ac:dyDescent="0.35">
      <c r="A2265" s="5" t="s">
        <v>699</v>
      </c>
      <c r="B2265" s="5">
        <v>10</v>
      </c>
      <c r="C2265" s="5">
        <v>18</v>
      </c>
      <c r="D2265" s="5">
        <v>-20</v>
      </c>
      <c r="E2265" s="5">
        <v>-31</v>
      </c>
    </row>
    <row r="2266" spans="1:5" x14ac:dyDescent="0.35">
      <c r="A2266" s="5" t="s">
        <v>699</v>
      </c>
      <c r="B2266" s="5">
        <v>18</v>
      </c>
      <c r="C2266" s="5">
        <v>24</v>
      </c>
      <c r="D2266" s="5">
        <v>-24</v>
      </c>
      <c r="E2266" s="5">
        <v>-37</v>
      </c>
    </row>
    <row r="2267" spans="1:5" x14ac:dyDescent="0.35">
      <c r="A2267" s="5" t="s">
        <v>699</v>
      </c>
      <c r="B2267" s="5">
        <v>24</v>
      </c>
      <c r="C2267" s="5">
        <v>30</v>
      </c>
      <c r="D2267" s="5">
        <v>-24</v>
      </c>
      <c r="E2267" s="5">
        <v>-37</v>
      </c>
    </row>
    <row r="2268" spans="1:5" x14ac:dyDescent="0.35">
      <c r="A2268" s="5" t="s">
        <v>699</v>
      </c>
      <c r="B2268" s="5">
        <v>30</v>
      </c>
      <c r="C2268" s="5">
        <v>40</v>
      </c>
      <c r="D2268" s="5">
        <v>-29</v>
      </c>
      <c r="E2268" s="5">
        <v>-45</v>
      </c>
    </row>
    <row r="2269" spans="1:5" x14ac:dyDescent="0.35">
      <c r="A2269" s="5" t="s">
        <v>699</v>
      </c>
      <c r="B2269" s="5">
        <v>40</v>
      </c>
      <c r="C2269" s="5">
        <v>50</v>
      </c>
      <c r="D2269" s="5">
        <v>-29</v>
      </c>
      <c r="E2269" s="5">
        <v>-45</v>
      </c>
    </row>
    <row r="2270" spans="1:5" x14ac:dyDescent="0.35">
      <c r="A2270" s="5" t="s">
        <v>699</v>
      </c>
      <c r="B2270" s="5">
        <v>50</v>
      </c>
      <c r="C2270" s="5">
        <v>65</v>
      </c>
      <c r="D2270" s="5">
        <v>-35</v>
      </c>
      <c r="E2270" s="5">
        <v>-54</v>
      </c>
    </row>
    <row r="2271" spans="1:5" x14ac:dyDescent="0.35">
      <c r="A2271" s="5" t="s">
        <v>699</v>
      </c>
      <c r="B2271" s="5">
        <v>65</v>
      </c>
      <c r="C2271" s="5">
        <v>80</v>
      </c>
      <c r="D2271" s="5">
        <v>-37</v>
      </c>
      <c r="E2271" s="5">
        <v>-56</v>
      </c>
    </row>
    <row r="2272" spans="1:5" x14ac:dyDescent="0.35">
      <c r="A2272" s="5" t="s">
        <v>699</v>
      </c>
      <c r="B2272" s="5">
        <v>80</v>
      </c>
      <c r="C2272" s="5">
        <v>100</v>
      </c>
      <c r="D2272" s="5">
        <v>-44</v>
      </c>
      <c r="E2272" s="5">
        <v>-66</v>
      </c>
    </row>
    <row r="2273" spans="1:5" x14ac:dyDescent="0.35">
      <c r="A2273" s="5" t="s">
        <v>699</v>
      </c>
      <c r="B2273" s="5">
        <v>100</v>
      </c>
      <c r="C2273" s="5">
        <v>120</v>
      </c>
      <c r="D2273" s="5">
        <v>-47</v>
      </c>
      <c r="E2273" s="5">
        <v>-69</v>
      </c>
    </row>
    <row r="2274" spans="1:5" x14ac:dyDescent="0.35">
      <c r="A2274" s="5" t="s">
        <v>699</v>
      </c>
      <c r="B2274" s="5">
        <v>120</v>
      </c>
      <c r="C2274" s="5">
        <v>140</v>
      </c>
      <c r="D2274" s="5">
        <v>-56</v>
      </c>
      <c r="E2274" s="5">
        <v>-81</v>
      </c>
    </row>
    <row r="2275" spans="1:5" x14ac:dyDescent="0.35">
      <c r="A2275" s="5" t="s">
        <v>699</v>
      </c>
      <c r="B2275" s="5">
        <v>140</v>
      </c>
      <c r="C2275" s="5">
        <v>160</v>
      </c>
      <c r="D2275" s="5">
        <v>-58</v>
      </c>
      <c r="E2275" s="5">
        <v>-83</v>
      </c>
    </row>
    <row r="2276" spans="1:5" x14ac:dyDescent="0.35">
      <c r="A2276" s="5" t="s">
        <v>699</v>
      </c>
      <c r="B2276" s="5">
        <v>160</v>
      </c>
      <c r="C2276" s="5">
        <v>180</v>
      </c>
      <c r="D2276" s="5">
        <v>-61</v>
      </c>
      <c r="E2276" s="5">
        <v>-86</v>
      </c>
    </row>
    <row r="2277" spans="1:5" x14ac:dyDescent="0.35">
      <c r="A2277" s="5" t="s">
        <v>699</v>
      </c>
      <c r="B2277" s="5">
        <v>180</v>
      </c>
      <c r="C2277" s="5">
        <v>200</v>
      </c>
      <c r="D2277" s="5">
        <v>-68</v>
      </c>
      <c r="E2277" s="5">
        <v>-97</v>
      </c>
    </row>
    <row r="2278" spans="1:5" x14ac:dyDescent="0.35">
      <c r="A2278" s="5" t="s">
        <v>699</v>
      </c>
      <c r="B2278" s="5">
        <v>200</v>
      </c>
      <c r="C2278" s="5">
        <v>225</v>
      </c>
      <c r="D2278" s="5">
        <v>-71</v>
      </c>
      <c r="E2278" s="5">
        <v>-100</v>
      </c>
    </row>
    <row r="2279" spans="1:5" x14ac:dyDescent="0.35">
      <c r="A2279" s="5" t="s">
        <v>699</v>
      </c>
      <c r="B2279" s="5">
        <v>225</v>
      </c>
      <c r="C2279" s="5">
        <v>250</v>
      </c>
      <c r="D2279" s="5">
        <v>-75</v>
      </c>
      <c r="E2279" s="5">
        <v>-104</v>
      </c>
    </row>
    <row r="2280" spans="1:5" x14ac:dyDescent="0.35">
      <c r="A2280" s="5" t="s">
        <v>699</v>
      </c>
      <c r="B2280" s="5">
        <v>250</v>
      </c>
      <c r="C2280" s="5">
        <v>280</v>
      </c>
      <c r="D2280" s="5">
        <v>-85</v>
      </c>
      <c r="E2280" s="5">
        <v>-117</v>
      </c>
    </row>
    <row r="2281" spans="1:5" x14ac:dyDescent="0.35">
      <c r="A2281" s="5" t="s">
        <v>699</v>
      </c>
      <c r="B2281" s="5">
        <v>280</v>
      </c>
      <c r="C2281" s="5">
        <v>315</v>
      </c>
      <c r="D2281" s="5">
        <v>-89</v>
      </c>
      <c r="E2281" s="5">
        <v>-121</v>
      </c>
    </row>
    <row r="2282" spans="1:5" x14ac:dyDescent="0.35">
      <c r="A2282" s="5" t="s">
        <v>699</v>
      </c>
      <c r="B2282" s="5">
        <v>315</v>
      </c>
      <c r="C2282" s="5">
        <v>355</v>
      </c>
      <c r="D2282" s="5">
        <v>-97</v>
      </c>
      <c r="E2282" s="5">
        <v>-133</v>
      </c>
    </row>
    <row r="2283" spans="1:5" x14ac:dyDescent="0.35">
      <c r="A2283" s="5" t="s">
        <v>699</v>
      </c>
      <c r="B2283" s="5">
        <v>355</v>
      </c>
      <c r="C2283" s="5">
        <v>400</v>
      </c>
      <c r="D2283" s="5">
        <v>-103</v>
      </c>
      <c r="E2283" s="5">
        <v>-139</v>
      </c>
    </row>
    <row r="2284" spans="1:5" x14ac:dyDescent="0.35">
      <c r="A2284" s="5" t="s">
        <v>699</v>
      </c>
      <c r="B2284" s="5">
        <v>400</v>
      </c>
      <c r="C2284" s="5">
        <v>450</v>
      </c>
      <c r="D2284" s="5">
        <v>-113</v>
      </c>
      <c r="E2284" s="5">
        <v>-153</v>
      </c>
    </row>
    <row r="2285" spans="1:5" x14ac:dyDescent="0.35">
      <c r="A2285" s="5" t="s">
        <v>699</v>
      </c>
      <c r="B2285" s="5">
        <v>450</v>
      </c>
      <c r="C2285" s="5">
        <v>500</v>
      </c>
      <c r="D2285" s="5">
        <v>-119</v>
      </c>
      <c r="E2285" s="5">
        <v>-159</v>
      </c>
    </row>
    <row r="2286" spans="1:5" x14ac:dyDescent="0.35">
      <c r="A2286" s="5" t="s">
        <v>699</v>
      </c>
      <c r="B2286" s="5">
        <v>500</v>
      </c>
      <c r="C2286" s="5">
        <v>560</v>
      </c>
      <c r="D2286" s="5">
        <v>-150</v>
      </c>
      <c r="E2286" s="5">
        <v>-194</v>
      </c>
    </row>
    <row r="2287" spans="1:5" x14ac:dyDescent="0.35">
      <c r="A2287" s="5" t="s">
        <v>699</v>
      </c>
      <c r="B2287" s="5">
        <v>560</v>
      </c>
      <c r="C2287" s="5">
        <v>630</v>
      </c>
      <c r="D2287" s="5">
        <v>-155</v>
      </c>
      <c r="E2287" s="5">
        <v>-199</v>
      </c>
    </row>
    <row r="2288" spans="1:5" x14ac:dyDescent="0.35">
      <c r="A2288" s="5" t="s">
        <v>699</v>
      </c>
      <c r="B2288" s="5">
        <v>630</v>
      </c>
      <c r="C2288" s="5">
        <v>710</v>
      </c>
      <c r="D2288" s="5">
        <v>-175</v>
      </c>
      <c r="E2288" s="5">
        <v>-225</v>
      </c>
    </row>
    <row r="2289" spans="1:5" x14ac:dyDescent="0.35">
      <c r="A2289" s="5" t="s">
        <v>699</v>
      </c>
      <c r="B2289" s="5">
        <v>710</v>
      </c>
      <c r="C2289" s="5">
        <v>800</v>
      </c>
      <c r="D2289" s="5">
        <v>-185</v>
      </c>
      <c r="E2289" s="5">
        <v>-235</v>
      </c>
    </row>
    <row r="2290" spans="1:5" x14ac:dyDescent="0.35">
      <c r="A2290" s="5" t="s">
        <v>699</v>
      </c>
      <c r="B2290" s="5">
        <v>800</v>
      </c>
      <c r="C2290" s="5">
        <v>900</v>
      </c>
      <c r="D2290" s="5">
        <v>-210</v>
      </c>
      <c r="E2290" s="5">
        <v>-266</v>
      </c>
    </row>
    <row r="2291" spans="1:5" x14ac:dyDescent="0.35">
      <c r="A2291" s="5" t="s">
        <v>699</v>
      </c>
      <c r="B2291" s="5">
        <v>900</v>
      </c>
      <c r="C2291" s="5">
        <v>1000</v>
      </c>
      <c r="D2291" s="5">
        <v>-220</v>
      </c>
      <c r="E2291" s="5">
        <v>-276</v>
      </c>
    </row>
    <row r="2292" spans="1:5" x14ac:dyDescent="0.35">
      <c r="A2292" s="5" t="s">
        <v>699</v>
      </c>
      <c r="B2292" s="5">
        <v>1000</v>
      </c>
      <c r="C2292" s="5">
        <v>1120</v>
      </c>
      <c r="D2292" s="5">
        <v>-250</v>
      </c>
      <c r="E2292" s="5">
        <v>-316</v>
      </c>
    </row>
    <row r="2293" spans="1:5" x14ac:dyDescent="0.35">
      <c r="A2293" s="5" t="s">
        <v>699</v>
      </c>
      <c r="B2293" s="5">
        <v>1120</v>
      </c>
      <c r="C2293" s="5">
        <v>1250</v>
      </c>
      <c r="D2293" s="5">
        <v>-260</v>
      </c>
      <c r="E2293" s="5">
        <v>-326</v>
      </c>
    </row>
    <row r="2294" spans="1:5" x14ac:dyDescent="0.35">
      <c r="A2294" s="5" t="s">
        <v>699</v>
      </c>
      <c r="B2294" s="5">
        <v>1250</v>
      </c>
      <c r="C2294" s="5">
        <v>1400</v>
      </c>
      <c r="D2294" s="5">
        <v>-300</v>
      </c>
      <c r="E2294" s="5">
        <v>-378</v>
      </c>
    </row>
    <row r="2295" spans="1:5" x14ac:dyDescent="0.35">
      <c r="A2295" s="5" t="s">
        <v>699</v>
      </c>
      <c r="B2295" s="5">
        <v>1400</v>
      </c>
      <c r="C2295" s="5">
        <v>1600</v>
      </c>
      <c r="D2295" s="5">
        <v>-330</v>
      </c>
      <c r="E2295" s="5">
        <v>-408</v>
      </c>
    </row>
    <row r="2296" spans="1:5" x14ac:dyDescent="0.35">
      <c r="A2296" s="5" t="s">
        <v>699</v>
      </c>
      <c r="B2296" s="5">
        <v>1600</v>
      </c>
      <c r="C2296" s="5">
        <v>1800</v>
      </c>
      <c r="D2296" s="5">
        <v>-370</v>
      </c>
      <c r="E2296" s="5">
        <v>-462</v>
      </c>
    </row>
    <row r="2297" spans="1:5" x14ac:dyDescent="0.35">
      <c r="A2297" s="5" t="s">
        <v>699</v>
      </c>
      <c r="B2297" s="5">
        <v>1800</v>
      </c>
      <c r="C2297" s="5">
        <v>2000</v>
      </c>
      <c r="D2297" s="5">
        <v>-400</v>
      </c>
      <c r="E2297" s="5">
        <v>-492</v>
      </c>
    </row>
    <row r="2298" spans="1:5" x14ac:dyDescent="0.35">
      <c r="A2298" s="5" t="s">
        <v>699</v>
      </c>
      <c r="B2298" s="5">
        <v>2000</v>
      </c>
      <c r="C2298" s="5">
        <v>2240</v>
      </c>
      <c r="D2298" s="5">
        <v>-440</v>
      </c>
      <c r="E2298" s="5">
        <v>-550</v>
      </c>
    </row>
    <row r="2299" spans="1:5" x14ac:dyDescent="0.35">
      <c r="A2299" s="5" t="s">
        <v>699</v>
      </c>
      <c r="B2299" s="5">
        <v>2240</v>
      </c>
      <c r="C2299" s="5">
        <v>2500</v>
      </c>
      <c r="D2299" s="5">
        <v>-460</v>
      </c>
      <c r="E2299" s="5">
        <v>-570</v>
      </c>
    </row>
    <row r="2300" spans="1:5" x14ac:dyDescent="0.35">
      <c r="A2300" s="5" t="s">
        <v>699</v>
      </c>
      <c r="B2300" s="5">
        <v>2500</v>
      </c>
      <c r="C2300" s="5">
        <v>2800</v>
      </c>
      <c r="D2300" s="5">
        <v>-550</v>
      </c>
      <c r="E2300" s="5">
        <v>-685</v>
      </c>
    </row>
    <row r="2301" spans="1:5" x14ac:dyDescent="0.35">
      <c r="A2301" s="5" t="s">
        <v>699</v>
      </c>
      <c r="B2301" s="5">
        <v>2800</v>
      </c>
      <c r="C2301" s="5">
        <v>3150</v>
      </c>
      <c r="D2301" s="5">
        <v>-580</v>
      </c>
      <c r="E2301" s="5">
        <v>-715</v>
      </c>
    </row>
    <row r="2302" spans="1:5" x14ac:dyDescent="0.35">
      <c r="A2302" s="5" t="s">
        <v>704</v>
      </c>
      <c r="B2302" s="5">
        <v>0</v>
      </c>
      <c r="C2302" s="5">
        <v>3</v>
      </c>
      <c r="D2302" s="5">
        <v>-10</v>
      </c>
      <c r="E2302" s="5">
        <v>-20</v>
      </c>
    </row>
    <row r="2303" spans="1:5" x14ac:dyDescent="0.35">
      <c r="A2303" s="5" t="s">
        <v>704</v>
      </c>
      <c r="B2303" s="5">
        <v>3</v>
      </c>
      <c r="C2303" s="5">
        <v>6</v>
      </c>
      <c r="D2303" s="5">
        <v>-11</v>
      </c>
      <c r="E2303" s="5">
        <v>-23</v>
      </c>
    </row>
    <row r="2304" spans="1:5" x14ac:dyDescent="0.35">
      <c r="A2304" s="5" t="s">
        <v>704</v>
      </c>
      <c r="B2304" s="5">
        <v>6</v>
      </c>
      <c r="C2304" s="5">
        <v>10</v>
      </c>
      <c r="D2304" s="5">
        <v>-13</v>
      </c>
      <c r="E2304" s="5">
        <v>-28</v>
      </c>
    </row>
    <row r="2305" spans="1:5" x14ac:dyDescent="0.35">
      <c r="A2305" s="5" t="s">
        <v>704</v>
      </c>
      <c r="B2305" s="5">
        <v>10</v>
      </c>
      <c r="C2305" s="5">
        <v>18</v>
      </c>
      <c r="D2305" s="5">
        <v>-16</v>
      </c>
      <c r="E2305" s="5">
        <v>-34</v>
      </c>
    </row>
    <row r="2306" spans="1:5" x14ac:dyDescent="0.35">
      <c r="A2306" s="5" t="s">
        <v>704</v>
      </c>
      <c r="B2306" s="5">
        <v>18</v>
      </c>
      <c r="C2306" s="5">
        <v>24</v>
      </c>
      <c r="D2306" s="5">
        <v>-20</v>
      </c>
      <c r="E2306" s="5">
        <v>-41</v>
      </c>
    </row>
    <row r="2307" spans="1:5" x14ac:dyDescent="0.35">
      <c r="A2307" s="5" t="s">
        <v>704</v>
      </c>
      <c r="B2307" s="5">
        <v>24</v>
      </c>
      <c r="C2307" s="5">
        <v>30</v>
      </c>
      <c r="D2307" s="5">
        <v>-20</v>
      </c>
      <c r="E2307" s="5">
        <v>-41</v>
      </c>
    </row>
    <row r="2308" spans="1:5" x14ac:dyDescent="0.35">
      <c r="A2308" s="5" t="s">
        <v>704</v>
      </c>
      <c r="B2308" s="5">
        <v>30</v>
      </c>
      <c r="C2308" s="5">
        <v>40</v>
      </c>
      <c r="D2308" s="5">
        <v>-25</v>
      </c>
      <c r="E2308" s="5">
        <v>-50</v>
      </c>
    </row>
    <row r="2309" spans="1:5" x14ac:dyDescent="0.35">
      <c r="A2309" s="5" t="s">
        <v>704</v>
      </c>
      <c r="B2309" s="5">
        <v>40</v>
      </c>
      <c r="C2309" s="5">
        <v>50</v>
      </c>
      <c r="D2309" s="5">
        <v>-25</v>
      </c>
      <c r="E2309" s="5">
        <v>-50</v>
      </c>
    </row>
    <row r="2310" spans="1:5" x14ac:dyDescent="0.35">
      <c r="A2310" s="5" t="s">
        <v>704</v>
      </c>
      <c r="B2310" s="5">
        <v>50</v>
      </c>
      <c r="C2310" s="5">
        <v>65</v>
      </c>
      <c r="D2310" s="5">
        <v>-30</v>
      </c>
      <c r="E2310" s="5">
        <v>-60</v>
      </c>
    </row>
    <row r="2311" spans="1:5" x14ac:dyDescent="0.35">
      <c r="A2311" s="5" t="s">
        <v>704</v>
      </c>
      <c r="B2311" s="5">
        <v>65</v>
      </c>
      <c r="C2311" s="5">
        <v>80</v>
      </c>
      <c r="D2311" s="5">
        <v>-32</v>
      </c>
      <c r="E2311" s="5">
        <v>-62</v>
      </c>
    </row>
    <row r="2312" spans="1:5" x14ac:dyDescent="0.35">
      <c r="A2312" s="5" t="s">
        <v>704</v>
      </c>
      <c r="B2312" s="5">
        <v>80</v>
      </c>
      <c r="C2312" s="5">
        <v>100</v>
      </c>
      <c r="D2312" s="5">
        <v>-38</v>
      </c>
      <c r="E2312" s="5">
        <v>-73</v>
      </c>
    </row>
    <row r="2313" spans="1:5" x14ac:dyDescent="0.35">
      <c r="A2313" s="5" t="s">
        <v>704</v>
      </c>
      <c r="B2313" s="5">
        <v>100</v>
      </c>
      <c r="C2313" s="5">
        <v>120</v>
      </c>
      <c r="D2313" s="5">
        <v>-41</v>
      </c>
      <c r="E2313" s="5">
        <v>-76</v>
      </c>
    </row>
    <row r="2314" spans="1:5" x14ac:dyDescent="0.35">
      <c r="A2314" s="5" t="s">
        <v>704</v>
      </c>
      <c r="B2314" s="5">
        <v>120</v>
      </c>
      <c r="C2314" s="5">
        <v>140</v>
      </c>
      <c r="D2314" s="5">
        <v>-48</v>
      </c>
      <c r="E2314" s="5">
        <v>-88</v>
      </c>
    </row>
    <row r="2315" spans="1:5" x14ac:dyDescent="0.35">
      <c r="A2315" s="5" t="s">
        <v>704</v>
      </c>
      <c r="B2315" s="5">
        <v>140</v>
      </c>
      <c r="C2315" s="5">
        <v>160</v>
      </c>
      <c r="D2315" s="5">
        <v>-50</v>
      </c>
      <c r="E2315" s="5">
        <v>-90</v>
      </c>
    </row>
    <row r="2316" spans="1:5" x14ac:dyDescent="0.35">
      <c r="A2316" s="5" t="s">
        <v>704</v>
      </c>
      <c r="B2316" s="5">
        <v>160</v>
      </c>
      <c r="C2316" s="5">
        <v>180</v>
      </c>
      <c r="D2316" s="5">
        <v>-53</v>
      </c>
      <c r="E2316" s="5">
        <v>-93</v>
      </c>
    </row>
    <row r="2317" spans="1:5" x14ac:dyDescent="0.35">
      <c r="A2317" s="5" t="s">
        <v>704</v>
      </c>
      <c r="B2317" s="5">
        <v>180</v>
      </c>
      <c r="C2317" s="5">
        <v>200</v>
      </c>
      <c r="D2317" s="5">
        <v>-60</v>
      </c>
      <c r="E2317" s="5">
        <v>-106</v>
      </c>
    </row>
    <row r="2318" spans="1:5" x14ac:dyDescent="0.35">
      <c r="A2318" s="5" t="s">
        <v>704</v>
      </c>
      <c r="B2318" s="5">
        <v>200</v>
      </c>
      <c r="C2318" s="5">
        <v>225</v>
      </c>
      <c r="D2318" s="5">
        <v>-63</v>
      </c>
      <c r="E2318" s="5">
        <v>-109</v>
      </c>
    </row>
    <row r="2319" spans="1:5" x14ac:dyDescent="0.35">
      <c r="A2319" s="5" t="s">
        <v>704</v>
      </c>
      <c r="B2319" s="5">
        <v>225</v>
      </c>
      <c r="C2319" s="5">
        <v>250</v>
      </c>
      <c r="D2319" s="5">
        <v>-67</v>
      </c>
      <c r="E2319" s="5">
        <v>-113</v>
      </c>
    </row>
    <row r="2320" spans="1:5" x14ac:dyDescent="0.35">
      <c r="A2320" s="5" t="s">
        <v>704</v>
      </c>
      <c r="B2320" s="5">
        <v>250</v>
      </c>
      <c r="C2320" s="5">
        <v>280</v>
      </c>
      <c r="D2320" s="5">
        <v>-74</v>
      </c>
      <c r="E2320" s="5">
        <v>-126</v>
      </c>
    </row>
    <row r="2321" spans="1:5" x14ac:dyDescent="0.35">
      <c r="A2321" s="5" t="s">
        <v>704</v>
      </c>
      <c r="B2321" s="5">
        <v>280</v>
      </c>
      <c r="C2321" s="5">
        <v>315</v>
      </c>
      <c r="D2321" s="5">
        <v>-78</v>
      </c>
      <c r="E2321" s="5">
        <v>-130</v>
      </c>
    </row>
    <row r="2322" spans="1:5" x14ac:dyDescent="0.35">
      <c r="A2322" s="5" t="s">
        <v>704</v>
      </c>
      <c r="B2322" s="5">
        <v>315</v>
      </c>
      <c r="C2322" s="5">
        <v>355</v>
      </c>
      <c r="D2322" s="5">
        <v>-87</v>
      </c>
      <c r="E2322" s="5">
        <v>-144</v>
      </c>
    </row>
    <row r="2323" spans="1:5" x14ac:dyDescent="0.35">
      <c r="A2323" s="5" t="s">
        <v>704</v>
      </c>
      <c r="B2323" s="5">
        <v>355</v>
      </c>
      <c r="C2323" s="5">
        <v>400</v>
      </c>
      <c r="D2323" s="5">
        <v>-93</v>
      </c>
      <c r="E2323" s="5">
        <v>-150</v>
      </c>
    </row>
    <row r="2324" spans="1:5" x14ac:dyDescent="0.35">
      <c r="A2324" s="5" t="s">
        <v>704</v>
      </c>
      <c r="B2324" s="5">
        <v>400</v>
      </c>
      <c r="C2324" s="5">
        <v>450</v>
      </c>
      <c r="D2324" s="5">
        <v>-103</v>
      </c>
      <c r="E2324" s="5">
        <v>-166</v>
      </c>
    </row>
    <row r="2325" spans="1:5" x14ac:dyDescent="0.35">
      <c r="A2325" s="5" t="s">
        <v>704</v>
      </c>
      <c r="B2325" s="5">
        <v>450</v>
      </c>
      <c r="C2325" s="5">
        <v>500</v>
      </c>
      <c r="D2325" s="5">
        <v>-109</v>
      </c>
      <c r="E2325" s="5">
        <v>-172</v>
      </c>
    </row>
    <row r="2326" spans="1:5" x14ac:dyDescent="0.35">
      <c r="A2326" s="5" t="s">
        <v>704</v>
      </c>
      <c r="B2326" s="5">
        <v>500</v>
      </c>
      <c r="C2326" s="5">
        <v>560</v>
      </c>
      <c r="D2326" s="5">
        <v>-150</v>
      </c>
      <c r="E2326" s="5">
        <v>-220</v>
      </c>
    </row>
    <row r="2327" spans="1:5" x14ac:dyDescent="0.35">
      <c r="A2327" s="5" t="s">
        <v>704</v>
      </c>
      <c r="B2327" s="5">
        <v>560</v>
      </c>
      <c r="C2327" s="5">
        <v>630</v>
      </c>
      <c r="D2327" s="5">
        <v>-155</v>
      </c>
      <c r="E2327" s="5">
        <v>-225</v>
      </c>
    </row>
    <row r="2328" spans="1:5" x14ac:dyDescent="0.35">
      <c r="A2328" s="5" t="s">
        <v>704</v>
      </c>
      <c r="B2328" s="5">
        <v>630</v>
      </c>
      <c r="C2328" s="5">
        <v>710</v>
      </c>
      <c r="D2328" s="5">
        <v>-175</v>
      </c>
      <c r="E2328" s="5">
        <v>-255</v>
      </c>
    </row>
    <row r="2329" spans="1:5" x14ac:dyDescent="0.35">
      <c r="A2329" s="5" t="s">
        <v>704</v>
      </c>
      <c r="B2329" s="5">
        <v>710</v>
      </c>
      <c r="C2329" s="5">
        <v>800</v>
      </c>
      <c r="D2329" s="5">
        <v>-185</v>
      </c>
      <c r="E2329" s="5">
        <v>-265</v>
      </c>
    </row>
    <row r="2330" spans="1:5" x14ac:dyDescent="0.35">
      <c r="A2330" s="5" t="s">
        <v>704</v>
      </c>
      <c r="B2330" s="5">
        <v>800</v>
      </c>
      <c r="C2330" s="5">
        <v>900</v>
      </c>
      <c r="D2330" s="5">
        <v>-210</v>
      </c>
      <c r="E2330" s="5">
        <v>-300</v>
      </c>
    </row>
    <row r="2331" spans="1:5" x14ac:dyDescent="0.35">
      <c r="A2331" s="5" t="s">
        <v>704</v>
      </c>
      <c r="B2331" s="5">
        <v>900</v>
      </c>
      <c r="C2331" s="5">
        <v>1000</v>
      </c>
      <c r="D2331" s="5">
        <v>-220</v>
      </c>
      <c r="E2331" s="5">
        <v>-310</v>
      </c>
    </row>
    <row r="2332" spans="1:5" x14ac:dyDescent="0.35">
      <c r="A2332" s="5" t="s">
        <v>704</v>
      </c>
      <c r="B2332" s="5">
        <v>1000</v>
      </c>
      <c r="C2332" s="5">
        <v>1120</v>
      </c>
      <c r="D2332" s="5">
        <v>-250</v>
      </c>
      <c r="E2332" s="5">
        <v>-355</v>
      </c>
    </row>
    <row r="2333" spans="1:5" x14ac:dyDescent="0.35">
      <c r="A2333" s="5" t="s">
        <v>704</v>
      </c>
      <c r="B2333" s="5">
        <v>1120</v>
      </c>
      <c r="C2333" s="5">
        <v>1250</v>
      </c>
      <c r="D2333" s="5">
        <v>-260</v>
      </c>
      <c r="E2333" s="5">
        <v>-365</v>
      </c>
    </row>
    <row r="2334" spans="1:5" x14ac:dyDescent="0.35">
      <c r="A2334" s="5" t="s">
        <v>704</v>
      </c>
      <c r="B2334" s="5">
        <v>1250</v>
      </c>
      <c r="C2334" s="5">
        <v>1400</v>
      </c>
      <c r="D2334" s="5">
        <v>-300</v>
      </c>
      <c r="E2334" s="5">
        <v>-425</v>
      </c>
    </row>
    <row r="2335" spans="1:5" x14ac:dyDescent="0.35">
      <c r="A2335" s="5" t="s">
        <v>704</v>
      </c>
      <c r="B2335" s="5">
        <v>1400</v>
      </c>
      <c r="C2335" s="5">
        <v>1600</v>
      </c>
      <c r="D2335" s="5">
        <v>-330</v>
      </c>
      <c r="E2335" s="5">
        <v>-455</v>
      </c>
    </row>
    <row r="2336" spans="1:5" x14ac:dyDescent="0.35">
      <c r="A2336" s="5" t="s">
        <v>704</v>
      </c>
      <c r="B2336" s="5">
        <v>1600</v>
      </c>
      <c r="C2336" s="5">
        <v>1800</v>
      </c>
      <c r="D2336" s="5">
        <v>-370</v>
      </c>
      <c r="E2336" s="5">
        <v>-520</v>
      </c>
    </row>
    <row r="2337" spans="1:5" x14ac:dyDescent="0.35">
      <c r="A2337" s="5" t="s">
        <v>704</v>
      </c>
      <c r="B2337" s="5">
        <v>1800</v>
      </c>
      <c r="C2337" s="5">
        <v>2000</v>
      </c>
      <c r="D2337" s="5">
        <v>-400</v>
      </c>
      <c r="E2337" s="5">
        <v>-550</v>
      </c>
    </row>
    <row r="2338" spans="1:5" x14ac:dyDescent="0.35">
      <c r="A2338" s="5" t="s">
        <v>704</v>
      </c>
      <c r="B2338" s="5">
        <v>2000</v>
      </c>
      <c r="C2338" s="5">
        <v>2240</v>
      </c>
      <c r="D2338" s="5">
        <v>-440</v>
      </c>
      <c r="E2338" s="5">
        <v>-615</v>
      </c>
    </row>
    <row r="2339" spans="1:5" x14ac:dyDescent="0.35">
      <c r="A2339" s="5" t="s">
        <v>704</v>
      </c>
      <c r="B2339" s="5">
        <v>2240</v>
      </c>
      <c r="C2339" s="5">
        <v>2500</v>
      </c>
      <c r="D2339" s="5">
        <v>-460</v>
      </c>
      <c r="E2339" s="5">
        <v>-635</v>
      </c>
    </row>
    <row r="2340" spans="1:5" x14ac:dyDescent="0.35">
      <c r="A2340" s="5" t="s">
        <v>704</v>
      </c>
      <c r="B2340" s="5">
        <v>2500</v>
      </c>
      <c r="C2340" s="5">
        <v>2800</v>
      </c>
      <c r="D2340" s="5">
        <v>-550</v>
      </c>
      <c r="E2340" s="5">
        <v>-760</v>
      </c>
    </row>
    <row r="2341" spans="1:5" x14ac:dyDescent="0.35">
      <c r="A2341" s="5" t="s">
        <v>704</v>
      </c>
      <c r="B2341" s="5">
        <v>2800</v>
      </c>
      <c r="C2341" s="5">
        <v>3150</v>
      </c>
      <c r="D2341" s="5">
        <v>-580</v>
      </c>
      <c r="E2341" s="5">
        <v>-790</v>
      </c>
    </row>
    <row r="2342" spans="1:5" x14ac:dyDescent="0.35">
      <c r="A2342" s="5" t="s">
        <v>716</v>
      </c>
      <c r="B2342" s="5">
        <v>0</v>
      </c>
      <c r="C2342" s="5">
        <v>3</v>
      </c>
      <c r="D2342" s="5">
        <v>-10</v>
      </c>
      <c r="E2342" s="5">
        <v>-24</v>
      </c>
    </row>
    <row r="2343" spans="1:5" x14ac:dyDescent="0.35">
      <c r="A2343" s="5" t="s">
        <v>716</v>
      </c>
      <c r="B2343" s="5">
        <v>3</v>
      </c>
      <c r="C2343" s="5">
        <v>6</v>
      </c>
      <c r="D2343" s="5">
        <v>-15</v>
      </c>
      <c r="E2343" s="5">
        <v>-33</v>
      </c>
    </row>
    <row r="2344" spans="1:5" x14ac:dyDescent="0.35">
      <c r="A2344" s="5" t="s">
        <v>716</v>
      </c>
      <c r="B2344" s="5">
        <v>6</v>
      </c>
      <c r="C2344" s="5">
        <v>10</v>
      </c>
      <c r="D2344" s="5">
        <v>-19</v>
      </c>
      <c r="E2344" s="5">
        <v>-41</v>
      </c>
    </row>
    <row r="2345" spans="1:5" x14ac:dyDescent="0.35">
      <c r="A2345" s="5" t="s">
        <v>716</v>
      </c>
      <c r="B2345" s="5">
        <v>10</v>
      </c>
      <c r="C2345" s="5">
        <v>18</v>
      </c>
      <c r="D2345" s="5">
        <v>-23</v>
      </c>
      <c r="E2345" s="5">
        <v>-50</v>
      </c>
    </row>
    <row r="2346" spans="1:5" x14ac:dyDescent="0.35">
      <c r="A2346" s="5" t="s">
        <v>716</v>
      </c>
      <c r="B2346" s="5">
        <v>18</v>
      </c>
      <c r="C2346" s="5">
        <v>24</v>
      </c>
      <c r="D2346" s="5">
        <v>-28</v>
      </c>
      <c r="E2346" s="5">
        <v>-61</v>
      </c>
    </row>
    <row r="2347" spans="1:5" x14ac:dyDescent="0.35">
      <c r="A2347" s="5" t="s">
        <v>716</v>
      </c>
      <c r="B2347" s="5">
        <v>24</v>
      </c>
      <c r="C2347" s="5">
        <v>30</v>
      </c>
      <c r="D2347" s="5">
        <v>-28</v>
      </c>
      <c r="E2347" s="5">
        <v>-61</v>
      </c>
    </row>
    <row r="2348" spans="1:5" x14ac:dyDescent="0.35">
      <c r="A2348" s="5" t="s">
        <v>716</v>
      </c>
      <c r="B2348" s="5">
        <v>30</v>
      </c>
      <c r="C2348" s="5">
        <v>40</v>
      </c>
      <c r="D2348" s="5">
        <v>-34</v>
      </c>
      <c r="E2348" s="5">
        <v>-73</v>
      </c>
    </row>
    <row r="2349" spans="1:5" x14ac:dyDescent="0.35">
      <c r="A2349" s="5" t="s">
        <v>716</v>
      </c>
      <c r="B2349" s="5">
        <v>40</v>
      </c>
      <c r="C2349" s="5">
        <v>50</v>
      </c>
      <c r="D2349" s="5">
        <v>-34</v>
      </c>
      <c r="E2349" s="5">
        <v>-73</v>
      </c>
    </row>
    <row r="2350" spans="1:5" x14ac:dyDescent="0.35">
      <c r="A2350" s="5" t="s">
        <v>716</v>
      </c>
      <c r="B2350" s="5">
        <v>50</v>
      </c>
      <c r="C2350" s="5">
        <v>65</v>
      </c>
      <c r="D2350" s="5">
        <v>-41</v>
      </c>
      <c r="E2350" s="5">
        <v>-87</v>
      </c>
    </row>
    <row r="2351" spans="1:5" x14ac:dyDescent="0.35">
      <c r="A2351" s="5" t="s">
        <v>716</v>
      </c>
      <c r="B2351" s="5">
        <v>65</v>
      </c>
      <c r="C2351" s="5">
        <v>80</v>
      </c>
      <c r="D2351" s="5">
        <v>-43</v>
      </c>
      <c r="E2351" s="5">
        <v>-89</v>
      </c>
    </row>
    <row r="2352" spans="1:5" x14ac:dyDescent="0.35">
      <c r="A2352" s="5" t="s">
        <v>716</v>
      </c>
      <c r="B2352" s="5">
        <v>80</v>
      </c>
      <c r="C2352" s="5">
        <v>100</v>
      </c>
      <c r="D2352" s="5">
        <v>-51</v>
      </c>
      <c r="E2352" s="5">
        <v>-105</v>
      </c>
    </row>
    <row r="2353" spans="1:5" x14ac:dyDescent="0.35">
      <c r="A2353" s="5" t="s">
        <v>716</v>
      </c>
      <c r="B2353" s="5">
        <v>100</v>
      </c>
      <c r="C2353" s="5">
        <v>120</v>
      </c>
      <c r="D2353" s="5">
        <v>-54</v>
      </c>
      <c r="E2353" s="5">
        <v>-108</v>
      </c>
    </row>
    <row r="2354" spans="1:5" x14ac:dyDescent="0.35">
      <c r="A2354" s="5" t="s">
        <v>716</v>
      </c>
      <c r="B2354" s="5">
        <v>120</v>
      </c>
      <c r="C2354" s="5">
        <v>140</v>
      </c>
      <c r="D2354" s="5">
        <v>-63</v>
      </c>
      <c r="E2354" s="5">
        <v>-126</v>
      </c>
    </row>
    <row r="2355" spans="1:5" x14ac:dyDescent="0.35">
      <c r="A2355" s="5" t="s">
        <v>716</v>
      </c>
      <c r="B2355" s="5">
        <v>140</v>
      </c>
      <c r="C2355" s="5">
        <v>160</v>
      </c>
      <c r="D2355" s="5">
        <v>-65</v>
      </c>
      <c r="E2355" s="5">
        <v>-128</v>
      </c>
    </row>
    <row r="2356" spans="1:5" x14ac:dyDescent="0.35">
      <c r="A2356" s="5" t="s">
        <v>716</v>
      </c>
      <c r="B2356" s="5">
        <v>160</v>
      </c>
      <c r="C2356" s="5">
        <v>180</v>
      </c>
      <c r="D2356" s="5">
        <v>-68</v>
      </c>
      <c r="E2356" s="5">
        <v>-131</v>
      </c>
    </row>
    <row r="2357" spans="1:5" x14ac:dyDescent="0.35">
      <c r="A2357" s="5" t="s">
        <v>716</v>
      </c>
      <c r="B2357" s="5">
        <v>180</v>
      </c>
      <c r="C2357" s="5">
        <v>200</v>
      </c>
      <c r="D2357" s="5">
        <v>-77</v>
      </c>
      <c r="E2357" s="5">
        <v>-149</v>
      </c>
    </row>
    <row r="2358" spans="1:5" x14ac:dyDescent="0.35">
      <c r="A2358" s="5" t="s">
        <v>716</v>
      </c>
      <c r="B2358" s="5">
        <v>200</v>
      </c>
      <c r="C2358" s="5">
        <v>225</v>
      </c>
      <c r="D2358" s="5">
        <v>-80</v>
      </c>
      <c r="E2358" s="5">
        <v>-152</v>
      </c>
    </row>
    <row r="2359" spans="1:5" x14ac:dyDescent="0.35">
      <c r="A2359" s="5" t="s">
        <v>716</v>
      </c>
      <c r="B2359" s="5">
        <v>225</v>
      </c>
      <c r="C2359" s="5">
        <v>250</v>
      </c>
      <c r="D2359" s="5">
        <v>-84</v>
      </c>
      <c r="E2359" s="5">
        <v>-156</v>
      </c>
    </row>
    <row r="2360" spans="1:5" x14ac:dyDescent="0.35">
      <c r="A2360" s="5" t="s">
        <v>716</v>
      </c>
      <c r="B2360" s="5">
        <v>250</v>
      </c>
      <c r="C2360" s="5">
        <v>280</v>
      </c>
      <c r="D2360" s="5">
        <v>-94</v>
      </c>
      <c r="E2360" s="5">
        <v>-175</v>
      </c>
    </row>
    <row r="2361" spans="1:5" x14ac:dyDescent="0.35">
      <c r="A2361" s="5" t="s">
        <v>716</v>
      </c>
      <c r="B2361" s="5">
        <v>280</v>
      </c>
      <c r="C2361" s="5">
        <v>315</v>
      </c>
      <c r="D2361" s="5">
        <v>-98</v>
      </c>
      <c r="E2361" s="5">
        <v>-179</v>
      </c>
    </row>
    <row r="2362" spans="1:5" x14ac:dyDescent="0.35">
      <c r="A2362" s="5" t="s">
        <v>716</v>
      </c>
      <c r="B2362" s="5">
        <v>315</v>
      </c>
      <c r="C2362" s="5">
        <v>355</v>
      </c>
      <c r="D2362" s="5">
        <v>-108</v>
      </c>
      <c r="E2362" s="5">
        <v>-197</v>
      </c>
    </row>
    <row r="2363" spans="1:5" x14ac:dyDescent="0.35">
      <c r="A2363" s="5" t="s">
        <v>716</v>
      </c>
      <c r="B2363" s="5">
        <v>355</v>
      </c>
      <c r="C2363" s="5">
        <v>400</v>
      </c>
      <c r="D2363" s="5">
        <v>-114</v>
      </c>
      <c r="E2363" s="5">
        <v>-203</v>
      </c>
    </row>
    <row r="2364" spans="1:5" x14ac:dyDescent="0.35">
      <c r="A2364" s="5" t="s">
        <v>716</v>
      </c>
      <c r="B2364" s="5">
        <v>400</v>
      </c>
      <c r="C2364" s="5">
        <v>450</v>
      </c>
      <c r="D2364" s="5">
        <v>-126</v>
      </c>
      <c r="E2364" s="5">
        <v>-223</v>
      </c>
    </row>
    <row r="2365" spans="1:5" x14ac:dyDescent="0.35">
      <c r="A2365" s="5" t="s">
        <v>716</v>
      </c>
      <c r="B2365" s="5">
        <v>450</v>
      </c>
      <c r="C2365" s="5">
        <v>500</v>
      </c>
      <c r="D2365" s="5">
        <v>-132</v>
      </c>
      <c r="E2365" s="5">
        <v>-229</v>
      </c>
    </row>
    <row r="2366" spans="1:5" x14ac:dyDescent="0.35">
      <c r="A2366" s="5" t="s">
        <v>716</v>
      </c>
      <c r="B2366" s="5">
        <v>500</v>
      </c>
      <c r="C2366" s="5">
        <v>560</v>
      </c>
      <c r="D2366" s="5">
        <v>-150</v>
      </c>
      <c r="E2366" s="5">
        <v>-260</v>
      </c>
    </row>
    <row r="2367" spans="1:5" x14ac:dyDescent="0.35">
      <c r="A2367" s="5" t="s">
        <v>716</v>
      </c>
      <c r="B2367" s="5">
        <v>560</v>
      </c>
      <c r="C2367" s="5">
        <v>630</v>
      </c>
      <c r="D2367" s="5">
        <v>-155</v>
      </c>
      <c r="E2367" s="5">
        <v>-265</v>
      </c>
    </row>
    <row r="2368" spans="1:5" x14ac:dyDescent="0.35">
      <c r="A2368" s="5" t="s">
        <v>716</v>
      </c>
      <c r="B2368" s="5">
        <v>630</v>
      </c>
      <c r="C2368" s="5">
        <v>710</v>
      </c>
      <c r="D2368" s="5">
        <v>-175</v>
      </c>
      <c r="E2368" s="5">
        <v>-300</v>
      </c>
    </row>
    <row r="2369" spans="1:5" x14ac:dyDescent="0.35">
      <c r="A2369" s="5" t="s">
        <v>716</v>
      </c>
      <c r="B2369" s="5">
        <v>710</v>
      </c>
      <c r="C2369" s="5">
        <v>800</v>
      </c>
      <c r="D2369" s="5">
        <v>-185</v>
      </c>
      <c r="E2369" s="5">
        <v>-310</v>
      </c>
    </row>
    <row r="2370" spans="1:5" x14ac:dyDescent="0.35">
      <c r="A2370" s="5" t="s">
        <v>716</v>
      </c>
      <c r="B2370" s="5">
        <v>800</v>
      </c>
      <c r="C2370" s="5">
        <v>900</v>
      </c>
      <c r="D2370" s="5">
        <v>-210</v>
      </c>
      <c r="E2370" s="5">
        <v>-350</v>
      </c>
    </row>
    <row r="2371" spans="1:5" x14ac:dyDescent="0.35">
      <c r="A2371" s="5" t="s">
        <v>716</v>
      </c>
      <c r="B2371" s="5">
        <v>900</v>
      </c>
      <c r="C2371" s="5">
        <v>1000</v>
      </c>
      <c r="D2371" s="5">
        <v>-220</v>
      </c>
      <c r="E2371" s="5">
        <v>-360</v>
      </c>
    </row>
    <row r="2372" spans="1:5" x14ac:dyDescent="0.35">
      <c r="A2372" s="5" t="s">
        <v>716</v>
      </c>
      <c r="B2372" s="5">
        <v>1000</v>
      </c>
      <c r="C2372" s="5">
        <v>1120</v>
      </c>
      <c r="D2372" s="5">
        <v>-250</v>
      </c>
      <c r="E2372" s="5">
        <v>-415</v>
      </c>
    </row>
    <row r="2373" spans="1:5" x14ac:dyDescent="0.35">
      <c r="A2373" s="5" t="s">
        <v>716</v>
      </c>
      <c r="B2373" s="5">
        <v>1120</v>
      </c>
      <c r="C2373" s="5">
        <v>1250</v>
      </c>
      <c r="D2373" s="5">
        <v>-260</v>
      </c>
      <c r="E2373" s="5">
        <v>-425</v>
      </c>
    </row>
    <row r="2374" spans="1:5" x14ac:dyDescent="0.35">
      <c r="A2374" s="5" t="s">
        <v>716</v>
      </c>
      <c r="B2374" s="5">
        <v>1250</v>
      </c>
      <c r="C2374" s="5">
        <v>1400</v>
      </c>
      <c r="D2374" s="5">
        <v>-300</v>
      </c>
      <c r="E2374" s="5">
        <v>-495</v>
      </c>
    </row>
    <row r="2375" spans="1:5" x14ac:dyDescent="0.35">
      <c r="A2375" s="5" t="s">
        <v>716</v>
      </c>
      <c r="B2375" s="5">
        <v>1400</v>
      </c>
      <c r="C2375" s="5">
        <v>1600</v>
      </c>
      <c r="D2375" s="5">
        <v>-330</v>
      </c>
      <c r="E2375" s="5">
        <v>-525</v>
      </c>
    </row>
    <row r="2376" spans="1:5" x14ac:dyDescent="0.35">
      <c r="A2376" s="5" t="s">
        <v>716</v>
      </c>
      <c r="B2376" s="5">
        <v>1600</v>
      </c>
      <c r="C2376" s="5">
        <v>1800</v>
      </c>
      <c r="D2376" s="5">
        <v>-370</v>
      </c>
      <c r="E2376" s="5">
        <v>-600</v>
      </c>
    </row>
    <row r="2377" spans="1:5" x14ac:dyDescent="0.35">
      <c r="A2377" s="5" t="s">
        <v>716</v>
      </c>
      <c r="B2377" s="5">
        <v>1800</v>
      </c>
      <c r="C2377" s="5">
        <v>2000</v>
      </c>
      <c r="D2377" s="5">
        <v>-400</v>
      </c>
      <c r="E2377" s="5">
        <v>-630</v>
      </c>
    </row>
    <row r="2378" spans="1:5" x14ac:dyDescent="0.35">
      <c r="A2378" s="5" t="s">
        <v>716</v>
      </c>
      <c r="B2378" s="5">
        <v>2000</v>
      </c>
      <c r="C2378" s="5">
        <v>2240</v>
      </c>
      <c r="D2378" s="5">
        <v>-440</v>
      </c>
      <c r="E2378" s="5">
        <v>-720</v>
      </c>
    </row>
    <row r="2379" spans="1:5" x14ac:dyDescent="0.35">
      <c r="A2379" s="5" t="s">
        <v>716</v>
      </c>
      <c r="B2379" s="5">
        <v>2240</v>
      </c>
      <c r="C2379" s="5">
        <v>2500</v>
      </c>
      <c r="D2379" s="5">
        <v>-460</v>
      </c>
      <c r="E2379" s="5">
        <v>-740</v>
      </c>
    </row>
    <row r="2380" spans="1:5" x14ac:dyDescent="0.35">
      <c r="A2380" s="5" t="s">
        <v>716</v>
      </c>
      <c r="B2380" s="5">
        <v>2500</v>
      </c>
      <c r="C2380" s="5">
        <v>2800</v>
      </c>
      <c r="D2380" s="5">
        <v>-550</v>
      </c>
      <c r="E2380" s="5">
        <v>-880</v>
      </c>
    </row>
    <row r="2381" spans="1:5" x14ac:dyDescent="0.35">
      <c r="A2381" s="5" t="s">
        <v>716</v>
      </c>
      <c r="B2381" s="5">
        <v>2800</v>
      </c>
      <c r="C2381" s="5">
        <v>3150</v>
      </c>
      <c r="D2381" s="5">
        <v>-580</v>
      </c>
      <c r="E2381" s="5">
        <v>-910</v>
      </c>
    </row>
    <row r="2382" spans="1:5" x14ac:dyDescent="0.35">
      <c r="A2382" s="5" t="s">
        <v>960</v>
      </c>
      <c r="B2382" s="5">
        <v>0</v>
      </c>
      <c r="C2382" s="5">
        <v>3</v>
      </c>
      <c r="D2382" s="5">
        <v>-10</v>
      </c>
      <c r="E2382" s="5">
        <v>-35</v>
      </c>
    </row>
    <row r="2383" spans="1:5" x14ac:dyDescent="0.35">
      <c r="A2383" s="5" t="s">
        <v>960</v>
      </c>
      <c r="B2383" s="5">
        <v>3</v>
      </c>
      <c r="C2383" s="5">
        <v>6</v>
      </c>
      <c r="D2383" s="5">
        <v>-15</v>
      </c>
      <c r="E2383" s="5">
        <v>-45</v>
      </c>
    </row>
    <row r="2384" spans="1:5" x14ac:dyDescent="0.35">
      <c r="A2384" s="5" t="s">
        <v>960</v>
      </c>
      <c r="B2384" s="5">
        <v>6</v>
      </c>
      <c r="C2384" s="5">
        <v>10</v>
      </c>
      <c r="D2384" s="5">
        <v>-19</v>
      </c>
      <c r="E2384" s="5">
        <v>-55</v>
      </c>
    </row>
    <row r="2385" spans="1:5" x14ac:dyDescent="0.35">
      <c r="A2385" s="5" t="s">
        <v>960</v>
      </c>
      <c r="B2385" s="5">
        <v>10</v>
      </c>
      <c r="C2385" s="5">
        <v>18</v>
      </c>
      <c r="D2385" s="5">
        <v>-23</v>
      </c>
      <c r="E2385" s="5">
        <v>-66</v>
      </c>
    </row>
    <row r="2386" spans="1:5" x14ac:dyDescent="0.35">
      <c r="A2386" s="5" t="s">
        <v>960</v>
      </c>
      <c r="B2386" s="5">
        <v>18</v>
      </c>
      <c r="C2386" s="5">
        <v>30</v>
      </c>
      <c r="D2386" s="5">
        <v>-28</v>
      </c>
      <c r="E2386" s="5">
        <v>-80</v>
      </c>
    </row>
    <row r="2387" spans="1:5" x14ac:dyDescent="0.35">
      <c r="A2387" s="5" t="s">
        <v>960</v>
      </c>
      <c r="B2387" s="5">
        <v>30</v>
      </c>
      <c r="C2387" s="5">
        <v>50</v>
      </c>
      <c r="D2387" s="5">
        <v>-34</v>
      </c>
      <c r="E2387" s="5">
        <v>-96</v>
      </c>
    </row>
    <row r="2388" spans="1:5" x14ac:dyDescent="0.35">
      <c r="A2388" s="5" t="s">
        <v>961</v>
      </c>
      <c r="B2388" s="5">
        <v>0</v>
      </c>
      <c r="C2388" s="5">
        <v>3</v>
      </c>
      <c r="D2388" s="5">
        <v>-10</v>
      </c>
      <c r="E2388" s="5">
        <v>-50</v>
      </c>
    </row>
    <row r="2389" spans="1:5" x14ac:dyDescent="0.35">
      <c r="A2389" s="5" t="s">
        <v>961</v>
      </c>
      <c r="B2389" s="5">
        <v>3</v>
      </c>
      <c r="C2389" s="5">
        <v>6</v>
      </c>
      <c r="D2389" s="5">
        <v>-15</v>
      </c>
      <c r="E2389" s="5">
        <v>-63</v>
      </c>
    </row>
    <row r="2390" spans="1:5" x14ac:dyDescent="0.35">
      <c r="A2390" s="5" t="s">
        <v>961</v>
      </c>
      <c r="B2390" s="5">
        <v>6</v>
      </c>
      <c r="C2390" s="5">
        <v>10</v>
      </c>
      <c r="D2390" s="5">
        <v>-19</v>
      </c>
      <c r="E2390" s="5">
        <v>-77</v>
      </c>
    </row>
    <row r="2391" spans="1:5" x14ac:dyDescent="0.35">
      <c r="A2391" s="5" t="s">
        <v>961</v>
      </c>
      <c r="B2391" s="5">
        <v>10</v>
      </c>
      <c r="C2391" s="5">
        <v>18</v>
      </c>
      <c r="D2391" s="5">
        <v>-23</v>
      </c>
      <c r="E2391" s="5">
        <v>-93</v>
      </c>
    </row>
    <row r="2392" spans="1:5" x14ac:dyDescent="0.35">
      <c r="A2392" s="5" t="s">
        <v>961</v>
      </c>
      <c r="B2392" s="5">
        <v>18</v>
      </c>
      <c r="C2392" s="5">
        <v>30</v>
      </c>
      <c r="D2392" s="5">
        <v>-28</v>
      </c>
      <c r="E2392" s="5">
        <v>-112</v>
      </c>
    </row>
    <row r="2393" spans="1:5" x14ac:dyDescent="0.35">
      <c r="A2393" s="5" t="s">
        <v>961</v>
      </c>
      <c r="B2393" s="5">
        <v>30</v>
      </c>
      <c r="C2393" s="5">
        <v>50</v>
      </c>
      <c r="D2393" s="5">
        <v>-34</v>
      </c>
      <c r="E2393" s="5">
        <v>-134</v>
      </c>
    </row>
    <row r="2394" spans="1:5" x14ac:dyDescent="0.35">
      <c r="A2394" s="5" t="s">
        <v>962</v>
      </c>
      <c r="B2394" s="5">
        <v>0</v>
      </c>
      <c r="C2394" s="5">
        <v>3</v>
      </c>
      <c r="D2394" s="5">
        <v>-14</v>
      </c>
      <c r="E2394" s="5">
        <v>-16</v>
      </c>
    </row>
    <row r="2395" spans="1:5" x14ac:dyDescent="0.35">
      <c r="A2395" s="5" t="s">
        <v>962</v>
      </c>
      <c r="B2395" s="5">
        <v>3</v>
      </c>
      <c r="C2395" s="5">
        <v>6</v>
      </c>
      <c r="D2395" s="5">
        <v>-18</v>
      </c>
      <c r="E2395" s="5">
        <v>-20.5</v>
      </c>
    </row>
    <row r="2396" spans="1:5" x14ac:dyDescent="0.35">
      <c r="A2396" s="5" t="s">
        <v>962</v>
      </c>
      <c r="B2396" s="5">
        <v>6</v>
      </c>
      <c r="C2396" s="5">
        <v>10</v>
      </c>
      <c r="D2396" s="5">
        <v>-22</v>
      </c>
      <c r="E2396" s="5">
        <v>-24.5</v>
      </c>
    </row>
    <row r="2397" spans="1:5" x14ac:dyDescent="0.35">
      <c r="A2397" s="5" t="s">
        <v>962</v>
      </c>
      <c r="B2397" s="5">
        <v>10</v>
      </c>
      <c r="C2397" s="5">
        <v>18</v>
      </c>
      <c r="D2397" s="5">
        <v>-27</v>
      </c>
      <c r="E2397" s="5">
        <v>-30</v>
      </c>
    </row>
    <row r="2398" spans="1:5" x14ac:dyDescent="0.35">
      <c r="A2398" s="5" t="s">
        <v>962</v>
      </c>
      <c r="B2398" s="5">
        <v>18</v>
      </c>
      <c r="C2398" s="5">
        <v>30</v>
      </c>
      <c r="D2398" s="5">
        <v>-33.5</v>
      </c>
      <c r="E2398" s="5">
        <v>-37.5</v>
      </c>
    </row>
    <row r="2399" spans="1:5" x14ac:dyDescent="0.35">
      <c r="A2399" s="5" t="s">
        <v>962</v>
      </c>
      <c r="B2399" s="5">
        <v>30</v>
      </c>
      <c r="C2399" s="5">
        <v>50</v>
      </c>
      <c r="D2399" s="5">
        <v>-41.5</v>
      </c>
      <c r="E2399" s="5">
        <v>-45.5</v>
      </c>
    </row>
    <row r="2400" spans="1:5" x14ac:dyDescent="0.35">
      <c r="A2400" s="5" t="s">
        <v>963</v>
      </c>
      <c r="B2400" s="5">
        <v>0</v>
      </c>
      <c r="C2400" s="5">
        <v>3</v>
      </c>
      <c r="D2400" s="5">
        <v>-14</v>
      </c>
      <c r="E2400" s="5">
        <v>-17</v>
      </c>
    </row>
    <row r="2401" spans="1:5" x14ac:dyDescent="0.35">
      <c r="A2401" s="5" t="s">
        <v>963</v>
      </c>
      <c r="B2401" s="5">
        <v>3</v>
      </c>
      <c r="C2401" s="5">
        <v>6</v>
      </c>
      <c r="D2401" s="5">
        <v>-17.5</v>
      </c>
      <c r="E2401" s="5">
        <v>-21.5</v>
      </c>
    </row>
    <row r="2402" spans="1:5" x14ac:dyDescent="0.35">
      <c r="A2402" s="5" t="s">
        <v>963</v>
      </c>
      <c r="B2402" s="5">
        <v>6</v>
      </c>
      <c r="C2402" s="5">
        <v>10</v>
      </c>
      <c r="D2402" s="5">
        <v>-21.5</v>
      </c>
      <c r="E2402" s="5">
        <v>-25.5</v>
      </c>
    </row>
    <row r="2403" spans="1:5" x14ac:dyDescent="0.35">
      <c r="A2403" s="5" t="s">
        <v>963</v>
      </c>
      <c r="B2403" s="5">
        <v>10</v>
      </c>
      <c r="C2403" s="5">
        <v>18</v>
      </c>
      <c r="D2403" s="5">
        <v>-26</v>
      </c>
      <c r="E2403" s="5">
        <v>-31</v>
      </c>
    </row>
    <row r="2404" spans="1:5" x14ac:dyDescent="0.35">
      <c r="A2404" s="5" t="s">
        <v>963</v>
      </c>
      <c r="B2404" s="5">
        <v>18</v>
      </c>
      <c r="C2404" s="5">
        <v>30</v>
      </c>
      <c r="D2404" s="5">
        <v>-33</v>
      </c>
      <c r="E2404" s="5">
        <v>-39</v>
      </c>
    </row>
    <row r="2405" spans="1:5" x14ac:dyDescent="0.35">
      <c r="A2405" s="5" t="s">
        <v>963</v>
      </c>
      <c r="B2405" s="5">
        <v>30</v>
      </c>
      <c r="C2405" s="5">
        <v>50</v>
      </c>
      <c r="D2405" s="5">
        <v>-40</v>
      </c>
      <c r="E2405" s="5">
        <v>-47</v>
      </c>
    </row>
    <row r="2406" spans="1:5" x14ac:dyDescent="0.35">
      <c r="A2406" s="5" t="s">
        <v>964</v>
      </c>
      <c r="B2406" s="5">
        <v>0</v>
      </c>
      <c r="C2406" s="5">
        <v>3</v>
      </c>
      <c r="D2406" s="5">
        <v>-14</v>
      </c>
      <c r="E2406" s="5">
        <v>-18</v>
      </c>
    </row>
    <row r="2407" spans="1:5" x14ac:dyDescent="0.35">
      <c r="A2407" s="5" t="s">
        <v>964</v>
      </c>
      <c r="B2407" s="5">
        <v>3</v>
      </c>
      <c r="C2407" s="5">
        <v>6</v>
      </c>
      <c r="D2407" s="5">
        <v>-18</v>
      </c>
      <c r="E2407" s="5">
        <v>-23</v>
      </c>
    </row>
    <row r="2408" spans="1:5" x14ac:dyDescent="0.35">
      <c r="A2408" s="5" t="s">
        <v>964</v>
      </c>
      <c r="B2408" s="5">
        <v>6</v>
      </c>
      <c r="C2408" s="5">
        <v>10</v>
      </c>
      <c r="D2408" s="5">
        <v>-21</v>
      </c>
      <c r="E2408" s="5">
        <v>-27</v>
      </c>
    </row>
    <row r="2409" spans="1:5" x14ac:dyDescent="0.35">
      <c r="A2409" s="5" t="s">
        <v>964</v>
      </c>
      <c r="B2409" s="5">
        <v>10</v>
      </c>
      <c r="C2409" s="5">
        <v>18</v>
      </c>
      <c r="D2409" s="5">
        <v>-25</v>
      </c>
      <c r="E2409" s="5">
        <v>-33</v>
      </c>
    </row>
    <row r="2410" spans="1:5" x14ac:dyDescent="0.35">
      <c r="A2410" s="5" t="s">
        <v>964</v>
      </c>
      <c r="B2410" s="5">
        <v>18</v>
      </c>
      <c r="C2410" s="5">
        <v>30</v>
      </c>
      <c r="D2410" s="5">
        <v>-32</v>
      </c>
      <c r="E2410" s="5">
        <v>-41</v>
      </c>
    </row>
    <row r="2411" spans="1:5" x14ac:dyDescent="0.35">
      <c r="A2411" s="5" t="s">
        <v>964</v>
      </c>
      <c r="B2411" s="5">
        <v>30</v>
      </c>
      <c r="C2411" s="5">
        <v>50</v>
      </c>
      <c r="D2411" s="5">
        <v>-39</v>
      </c>
      <c r="E2411" s="5">
        <v>-50</v>
      </c>
    </row>
    <row r="2412" spans="1:5" x14ac:dyDescent="0.35">
      <c r="A2412" s="5" t="s">
        <v>964</v>
      </c>
      <c r="B2412" s="5">
        <v>50</v>
      </c>
      <c r="C2412" s="5">
        <v>65</v>
      </c>
      <c r="D2412" s="5">
        <v>-48</v>
      </c>
      <c r="E2412" s="5">
        <v>-61</v>
      </c>
    </row>
    <row r="2413" spans="1:5" x14ac:dyDescent="0.35">
      <c r="A2413" s="5" t="s">
        <v>964</v>
      </c>
      <c r="B2413" s="5">
        <v>65</v>
      </c>
      <c r="C2413" s="5">
        <v>80</v>
      </c>
      <c r="D2413" s="5">
        <v>-54</v>
      </c>
      <c r="E2413" s="5">
        <v>-67</v>
      </c>
    </row>
    <row r="2414" spans="1:5" x14ac:dyDescent="0.35">
      <c r="A2414" s="5" t="s">
        <v>964</v>
      </c>
      <c r="B2414" s="5">
        <v>80</v>
      </c>
      <c r="C2414" s="5">
        <v>100</v>
      </c>
      <c r="D2414" s="5">
        <v>-66</v>
      </c>
      <c r="E2414" s="5">
        <v>-81</v>
      </c>
    </row>
    <row r="2415" spans="1:5" x14ac:dyDescent="0.35">
      <c r="A2415" s="5" t="s">
        <v>964</v>
      </c>
      <c r="B2415" s="5">
        <v>100</v>
      </c>
      <c r="C2415" s="5">
        <v>120</v>
      </c>
      <c r="D2415" s="5">
        <v>-74</v>
      </c>
      <c r="E2415" s="5">
        <v>-89</v>
      </c>
    </row>
    <row r="2416" spans="1:5" x14ac:dyDescent="0.35">
      <c r="A2416" s="5" t="s">
        <v>964</v>
      </c>
      <c r="B2416" s="5">
        <v>120</v>
      </c>
      <c r="C2416" s="5">
        <v>140</v>
      </c>
      <c r="D2416" s="5">
        <v>-86</v>
      </c>
      <c r="E2416" s="5">
        <v>-104</v>
      </c>
    </row>
    <row r="2417" spans="1:5" x14ac:dyDescent="0.35">
      <c r="A2417" s="5" t="s">
        <v>964</v>
      </c>
      <c r="B2417" s="5">
        <v>140</v>
      </c>
      <c r="C2417" s="5">
        <v>160</v>
      </c>
      <c r="D2417" s="5">
        <v>-94</v>
      </c>
      <c r="E2417" s="5">
        <v>-112</v>
      </c>
    </row>
    <row r="2418" spans="1:5" x14ac:dyDescent="0.35">
      <c r="A2418" s="5" t="s">
        <v>964</v>
      </c>
      <c r="B2418" s="5">
        <v>160</v>
      </c>
      <c r="C2418" s="5">
        <v>180</v>
      </c>
      <c r="D2418" s="5">
        <v>-102</v>
      </c>
      <c r="E2418" s="5">
        <v>-120</v>
      </c>
    </row>
    <row r="2419" spans="1:5" x14ac:dyDescent="0.35">
      <c r="A2419" s="5" t="s">
        <v>964</v>
      </c>
      <c r="B2419" s="5">
        <v>180</v>
      </c>
      <c r="C2419" s="5">
        <v>200</v>
      </c>
      <c r="D2419" s="5">
        <v>-116</v>
      </c>
      <c r="E2419" s="5">
        <v>-136</v>
      </c>
    </row>
    <row r="2420" spans="1:5" x14ac:dyDescent="0.35">
      <c r="A2420" s="5" t="s">
        <v>964</v>
      </c>
      <c r="B2420" s="5">
        <v>200</v>
      </c>
      <c r="C2420" s="5">
        <v>225</v>
      </c>
      <c r="D2420" s="5">
        <v>-124</v>
      </c>
      <c r="E2420" s="5">
        <v>-144</v>
      </c>
    </row>
    <row r="2421" spans="1:5" x14ac:dyDescent="0.35">
      <c r="A2421" s="5" t="s">
        <v>964</v>
      </c>
      <c r="B2421" s="5">
        <v>225</v>
      </c>
      <c r="C2421" s="5">
        <v>250</v>
      </c>
      <c r="D2421" s="5">
        <v>-134</v>
      </c>
      <c r="E2421" s="5">
        <v>-154</v>
      </c>
    </row>
    <row r="2422" spans="1:5" x14ac:dyDescent="0.35">
      <c r="A2422" s="5" t="s">
        <v>964</v>
      </c>
      <c r="B2422" s="5">
        <v>250</v>
      </c>
      <c r="C2422" s="5">
        <v>280</v>
      </c>
      <c r="D2422" s="5">
        <v>-151</v>
      </c>
      <c r="E2422" s="5">
        <v>-174</v>
      </c>
    </row>
    <row r="2423" spans="1:5" x14ac:dyDescent="0.35">
      <c r="A2423" s="5" t="s">
        <v>964</v>
      </c>
      <c r="B2423" s="5">
        <v>280</v>
      </c>
      <c r="C2423" s="5">
        <v>315</v>
      </c>
      <c r="D2423" s="5">
        <v>-163</v>
      </c>
      <c r="E2423" s="5">
        <v>-186</v>
      </c>
    </row>
    <row r="2424" spans="1:5" x14ac:dyDescent="0.35">
      <c r="A2424" s="5" t="s">
        <v>964</v>
      </c>
      <c r="B2424" s="5">
        <v>315</v>
      </c>
      <c r="C2424" s="5">
        <v>355</v>
      </c>
      <c r="D2424" s="5">
        <v>-183</v>
      </c>
      <c r="E2424" s="5">
        <v>-208</v>
      </c>
    </row>
    <row r="2425" spans="1:5" x14ac:dyDescent="0.35">
      <c r="A2425" s="5" t="s">
        <v>964</v>
      </c>
      <c r="B2425" s="5">
        <v>355</v>
      </c>
      <c r="C2425" s="5">
        <v>400</v>
      </c>
      <c r="D2425" s="5">
        <v>-201</v>
      </c>
      <c r="E2425" s="5">
        <v>-226</v>
      </c>
    </row>
    <row r="2426" spans="1:5" x14ac:dyDescent="0.35">
      <c r="A2426" s="5" t="s">
        <v>964</v>
      </c>
      <c r="B2426" s="5">
        <v>400</v>
      </c>
      <c r="C2426" s="5">
        <v>450</v>
      </c>
      <c r="D2426" s="5">
        <v>-225</v>
      </c>
      <c r="E2426" s="5">
        <v>-252</v>
      </c>
    </row>
    <row r="2427" spans="1:5" x14ac:dyDescent="0.35">
      <c r="A2427" s="5" t="s">
        <v>964</v>
      </c>
      <c r="B2427" s="5">
        <v>450</v>
      </c>
      <c r="C2427" s="5">
        <v>500</v>
      </c>
      <c r="D2427" s="5">
        <v>-245</v>
      </c>
      <c r="E2427" s="5">
        <v>-272</v>
      </c>
    </row>
    <row r="2428" spans="1:5" x14ac:dyDescent="0.35">
      <c r="A2428" s="5" t="s">
        <v>700</v>
      </c>
      <c r="B2428" s="5">
        <v>0</v>
      </c>
      <c r="C2428" s="5">
        <v>3</v>
      </c>
      <c r="D2428" s="5">
        <v>-14</v>
      </c>
      <c r="E2428" s="5">
        <v>-20</v>
      </c>
    </row>
    <row r="2429" spans="1:5" x14ac:dyDescent="0.35">
      <c r="A2429" s="5" t="s">
        <v>700</v>
      </c>
      <c r="B2429" s="5">
        <v>3</v>
      </c>
      <c r="C2429" s="5">
        <v>6</v>
      </c>
      <c r="D2429" s="5">
        <v>-16</v>
      </c>
      <c r="E2429" s="5">
        <v>-24</v>
      </c>
    </row>
    <row r="2430" spans="1:5" x14ac:dyDescent="0.35">
      <c r="A2430" s="5" t="s">
        <v>700</v>
      </c>
      <c r="B2430" s="5">
        <v>6</v>
      </c>
      <c r="C2430" s="5">
        <v>10</v>
      </c>
      <c r="D2430" s="5">
        <v>-20</v>
      </c>
      <c r="E2430" s="5">
        <v>-29</v>
      </c>
    </row>
    <row r="2431" spans="1:5" x14ac:dyDescent="0.35">
      <c r="A2431" s="5" t="s">
        <v>700</v>
      </c>
      <c r="B2431" s="5">
        <v>10</v>
      </c>
      <c r="C2431" s="5">
        <v>18</v>
      </c>
      <c r="D2431" s="5">
        <v>-25</v>
      </c>
      <c r="E2431" s="5">
        <v>-36</v>
      </c>
    </row>
    <row r="2432" spans="1:5" x14ac:dyDescent="0.35">
      <c r="A2432" s="5" t="s">
        <v>700</v>
      </c>
      <c r="B2432" s="5">
        <v>18</v>
      </c>
      <c r="C2432" s="5">
        <v>24</v>
      </c>
      <c r="D2432" s="5">
        <v>-31</v>
      </c>
      <c r="E2432" s="5">
        <v>-44</v>
      </c>
    </row>
    <row r="2433" spans="1:5" x14ac:dyDescent="0.35">
      <c r="A2433" s="5" t="s">
        <v>700</v>
      </c>
      <c r="B2433" s="5">
        <v>24</v>
      </c>
      <c r="C2433" s="5">
        <v>30</v>
      </c>
      <c r="D2433" s="5">
        <v>-31</v>
      </c>
      <c r="E2433" s="5">
        <v>-44</v>
      </c>
    </row>
    <row r="2434" spans="1:5" x14ac:dyDescent="0.35">
      <c r="A2434" s="5" t="s">
        <v>700</v>
      </c>
      <c r="B2434" s="5">
        <v>30</v>
      </c>
      <c r="C2434" s="5">
        <v>40</v>
      </c>
      <c r="D2434" s="5">
        <v>-38</v>
      </c>
      <c r="E2434" s="5">
        <v>-54</v>
      </c>
    </row>
    <row r="2435" spans="1:5" x14ac:dyDescent="0.35">
      <c r="A2435" s="5" t="s">
        <v>700</v>
      </c>
      <c r="B2435" s="5">
        <v>40</v>
      </c>
      <c r="C2435" s="5">
        <v>50</v>
      </c>
      <c r="D2435" s="5">
        <v>-38</v>
      </c>
      <c r="E2435" s="5">
        <v>-54</v>
      </c>
    </row>
    <row r="2436" spans="1:5" x14ac:dyDescent="0.35">
      <c r="A2436" s="5" t="s">
        <v>700</v>
      </c>
      <c r="B2436" s="5">
        <v>50</v>
      </c>
      <c r="C2436" s="5">
        <v>65</v>
      </c>
      <c r="D2436" s="5">
        <v>-47</v>
      </c>
      <c r="E2436" s="5">
        <v>-66</v>
      </c>
    </row>
    <row r="2437" spans="1:5" x14ac:dyDescent="0.35">
      <c r="A2437" s="5" t="s">
        <v>700</v>
      </c>
      <c r="B2437" s="5">
        <v>65</v>
      </c>
      <c r="C2437" s="5">
        <v>80</v>
      </c>
      <c r="D2437" s="5">
        <v>-53</v>
      </c>
      <c r="E2437" s="5">
        <v>-72</v>
      </c>
    </row>
    <row r="2438" spans="1:5" x14ac:dyDescent="0.35">
      <c r="A2438" s="5" t="s">
        <v>700</v>
      </c>
      <c r="B2438" s="5">
        <v>80</v>
      </c>
      <c r="C2438" s="5">
        <v>100</v>
      </c>
      <c r="D2438" s="5">
        <v>-64</v>
      </c>
      <c r="E2438" s="5">
        <v>-86</v>
      </c>
    </row>
    <row r="2439" spans="1:5" x14ac:dyDescent="0.35">
      <c r="A2439" s="5" t="s">
        <v>700</v>
      </c>
      <c r="B2439" s="5">
        <v>100</v>
      </c>
      <c r="C2439" s="5">
        <v>120</v>
      </c>
      <c r="D2439" s="5">
        <v>-72</v>
      </c>
      <c r="E2439" s="5">
        <v>-94</v>
      </c>
    </row>
    <row r="2440" spans="1:5" x14ac:dyDescent="0.35">
      <c r="A2440" s="5" t="s">
        <v>700</v>
      </c>
      <c r="B2440" s="5">
        <v>120</v>
      </c>
      <c r="C2440" s="5">
        <v>140</v>
      </c>
      <c r="D2440" s="5">
        <v>-85</v>
      </c>
      <c r="E2440" s="5">
        <v>-110</v>
      </c>
    </row>
    <row r="2441" spans="1:5" x14ac:dyDescent="0.35">
      <c r="A2441" s="5" t="s">
        <v>700</v>
      </c>
      <c r="B2441" s="5">
        <v>140</v>
      </c>
      <c r="C2441" s="5">
        <v>160</v>
      </c>
      <c r="D2441" s="5">
        <v>-93</v>
      </c>
      <c r="E2441" s="5">
        <v>-118</v>
      </c>
    </row>
    <row r="2442" spans="1:5" x14ac:dyDescent="0.35">
      <c r="A2442" s="5" t="s">
        <v>700</v>
      </c>
      <c r="B2442" s="5">
        <v>160</v>
      </c>
      <c r="C2442" s="5">
        <v>180</v>
      </c>
      <c r="D2442" s="5">
        <v>-101</v>
      </c>
      <c r="E2442" s="5">
        <v>-126</v>
      </c>
    </row>
    <row r="2443" spans="1:5" x14ac:dyDescent="0.35">
      <c r="A2443" s="5" t="s">
        <v>700</v>
      </c>
      <c r="B2443" s="5">
        <v>180</v>
      </c>
      <c r="C2443" s="5">
        <v>200</v>
      </c>
      <c r="D2443" s="5">
        <v>-113</v>
      </c>
      <c r="E2443" s="5">
        <v>-142</v>
      </c>
    </row>
    <row r="2444" spans="1:5" x14ac:dyDescent="0.35">
      <c r="A2444" s="5" t="s">
        <v>700</v>
      </c>
      <c r="B2444" s="5">
        <v>200</v>
      </c>
      <c r="C2444" s="5">
        <v>225</v>
      </c>
      <c r="D2444" s="5">
        <v>-121</v>
      </c>
      <c r="E2444" s="5">
        <v>-150</v>
      </c>
    </row>
    <row r="2445" spans="1:5" x14ac:dyDescent="0.35">
      <c r="A2445" s="5" t="s">
        <v>700</v>
      </c>
      <c r="B2445" s="5">
        <v>225</v>
      </c>
      <c r="C2445" s="5">
        <v>250</v>
      </c>
      <c r="D2445" s="5">
        <v>-131</v>
      </c>
      <c r="E2445" s="5">
        <v>-160</v>
      </c>
    </row>
    <row r="2446" spans="1:5" x14ac:dyDescent="0.35">
      <c r="A2446" s="5" t="s">
        <v>700</v>
      </c>
      <c r="B2446" s="5">
        <v>250</v>
      </c>
      <c r="C2446" s="5">
        <v>280</v>
      </c>
      <c r="D2446" s="5">
        <v>-149</v>
      </c>
      <c r="E2446" s="5">
        <v>-181</v>
      </c>
    </row>
    <row r="2447" spans="1:5" x14ac:dyDescent="0.35">
      <c r="A2447" s="5" t="s">
        <v>700</v>
      </c>
      <c r="B2447" s="5">
        <v>280</v>
      </c>
      <c r="C2447" s="5">
        <v>315</v>
      </c>
      <c r="D2447" s="5">
        <v>-161</v>
      </c>
      <c r="E2447" s="5">
        <v>-193</v>
      </c>
    </row>
    <row r="2448" spans="1:5" x14ac:dyDescent="0.35">
      <c r="A2448" s="5" t="s">
        <v>700</v>
      </c>
      <c r="B2448" s="5">
        <v>315</v>
      </c>
      <c r="C2448" s="5">
        <v>355</v>
      </c>
      <c r="D2448" s="5">
        <v>-179</v>
      </c>
      <c r="E2448" s="5">
        <v>-215</v>
      </c>
    </row>
    <row r="2449" spans="1:5" x14ac:dyDescent="0.35">
      <c r="A2449" s="5" t="s">
        <v>700</v>
      </c>
      <c r="B2449" s="5">
        <v>355</v>
      </c>
      <c r="C2449" s="5">
        <v>400</v>
      </c>
      <c r="D2449" s="5">
        <v>-197</v>
      </c>
      <c r="E2449" s="5">
        <v>-233</v>
      </c>
    </row>
    <row r="2450" spans="1:5" x14ac:dyDescent="0.35">
      <c r="A2450" s="5" t="s">
        <v>700</v>
      </c>
      <c r="B2450" s="5">
        <v>400</v>
      </c>
      <c r="C2450" s="5">
        <v>450</v>
      </c>
      <c r="D2450" s="5">
        <v>-219</v>
      </c>
      <c r="E2450" s="5">
        <v>-259</v>
      </c>
    </row>
    <row r="2451" spans="1:5" x14ac:dyDescent="0.35">
      <c r="A2451" s="5" t="s">
        <v>700</v>
      </c>
      <c r="B2451" s="5">
        <v>450</v>
      </c>
      <c r="C2451" s="5">
        <v>500</v>
      </c>
      <c r="D2451" s="5">
        <v>-239</v>
      </c>
      <c r="E2451" s="5">
        <v>-279</v>
      </c>
    </row>
    <row r="2452" spans="1:5" x14ac:dyDescent="0.35">
      <c r="A2452" s="5" t="s">
        <v>700</v>
      </c>
      <c r="B2452" s="5">
        <v>500</v>
      </c>
      <c r="C2452" s="5">
        <v>560</v>
      </c>
      <c r="D2452" s="5">
        <v>-280</v>
      </c>
      <c r="E2452" s="5">
        <v>-324</v>
      </c>
    </row>
    <row r="2453" spans="1:5" x14ac:dyDescent="0.35">
      <c r="A2453" s="5" t="s">
        <v>700</v>
      </c>
      <c r="B2453" s="5">
        <v>560</v>
      </c>
      <c r="C2453" s="5">
        <v>630</v>
      </c>
      <c r="D2453" s="5">
        <v>-310</v>
      </c>
      <c r="E2453" s="5">
        <v>-354</v>
      </c>
    </row>
    <row r="2454" spans="1:5" x14ac:dyDescent="0.35">
      <c r="A2454" s="5" t="s">
        <v>700</v>
      </c>
      <c r="B2454" s="5">
        <v>630</v>
      </c>
      <c r="C2454" s="5">
        <v>710</v>
      </c>
      <c r="D2454" s="5">
        <v>-340</v>
      </c>
      <c r="E2454" s="5">
        <v>-390</v>
      </c>
    </row>
    <row r="2455" spans="1:5" x14ac:dyDescent="0.35">
      <c r="A2455" s="5" t="s">
        <v>700</v>
      </c>
      <c r="B2455" s="5">
        <v>710</v>
      </c>
      <c r="C2455" s="5">
        <v>800</v>
      </c>
      <c r="D2455" s="5">
        <v>-380</v>
      </c>
      <c r="E2455" s="5">
        <v>-430</v>
      </c>
    </row>
    <row r="2456" spans="1:5" x14ac:dyDescent="0.35">
      <c r="A2456" s="5" t="s">
        <v>700</v>
      </c>
      <c r="B2456" s="5">
        <v>800</v>
      </c>
      <c r="C2456" s="5">
        <v>900</v>
      </c>
      <c r="D2456" s="5">
        <v>-430</v>
      </c>
      <c r="E2456" s="5">
        <v>-486</v>
      </c>
    </row>
    <row r="2457" spans="1:5" x14ac:dyDescent="0.35">
      <c r="A2457" s="5" t="s">
        <v>700</v>
      </c>
      <c r="B2457" s="5">
        <v>900</v>
      </c>
      <c r="C2457" s="5">
        <v>1000</v>
      </c>
      <c r="D2457" s="5">
        <v>-470</v>
      </c>
      <c r="E2457" s="5">
        <v>-526</v>
      </c>
    </row>
    <row r="2458" spans="1:5" x14ac:dyDescent="0.35">
      <c r="A2458" s="5" t="s">
        <v>700</v>
      </c>
      <c r="B2458" s="5">
        <v>1000</v>
      </c>
      <c r="C2458" s="5">
        <v>1120</v>
      </c>
      <c r="D2458" s="5">
        <v>-520</v>
      </c>
      <c r="E2458" s="5">
        <v>-586</v>
      </c>
    </row>
    <row r="2459" spans="1:5" x14ac:dyDescent="0.35">
      <c r="A2459" s="5" t="s">
        <v>700</v>
      </c>
      <c r="B2459" s="5">
        <v>1120</v>
      </c>
      <c r="C2459" s="5">
        <v>1250</v>
      </c>
      <c r="D2459" s="5">
        <v>-580</v>
      </c>
      <c r="E2459" s="5">
        <v>-646</v>
      </c>
    </row>
    <row r="2460" spans="1:5" x14ac:dyDescent="0.35">
      <c r="A2460" s="5" t="s">
        <v>700</v>
      </c>
      <c r="B2460" s="5">
        <v>1250</v>
      </c>
      <c r="C2460" s="5">
        <v>1400</v>
      </c>
      <c r="D2460" s="5">
        <v>-640</v>
      </c>
      <c r="E2460" s="5">
        <v>-718</v>
      </c>
    </row>
    <row r="2461" spans="1:5" x14ac:dyDescent="0.35">
      <c r="A2461" s="5" t="s">
        <v>700</v>
      </c>
      <c r="B2461" s="5">
        <v>1400</v>
      </c>
      <c r="C2461" s="5">
        <v>1600</v>
      </c>
      <c r="D2461" s="5">
        <v>-720</v>
      </c>
      <c r="E2461" s="5">
        <v>-798</v>
      </c>
    </row>
    <row r="2462" spans="1:5" x14ac:dyDescent="0.35">
      <c r="A2462" s="5" t="s">
        <v>700</v>
      </c>
      <c r="B2462" s="5">
        <v>1600</v>
      </c>
      <c r="C2462" s="5">
        <v>1800</v>
      </c>
      <c r="D2462" s="5">
        <v>-820</v>
      </c>
      <c r="E2462" s="5">
        <v>-912</v>
      </c>
    </row>
    <row r="2463" spans="1:5" x14ac:dyDescent="0.35">
      <c r="A2463" s="5" t="s">
        <v>700</v>
      </c>
      <c r="B2463" s="5">
        <v>1800</v>
      </c>
      <c r="C2463" s="5">
        <v>2000</v>
      </c>
      <c r="D2463" s="5">
        <v>-920</v>
      </c>
      <c r="E2463" s="5">
        <v>-1012</v>
      </c>
    </row>
    <row r="2464" spans="1:5" x14ac:dyDescent="0.35">
      <c r="A2464" s="5" t="s">
        <v>700</v>
      </c>
      <c r="B2464" s="5">
        <v>2000</v>
      </c>
      <c r="C2464" s="5">
        <v>2240</v>
      </c>
      <c r="D2464" s="5">
        <v>-1000</v>
      </c>
      <c r="E2464" s="5">
        <v>-1110</v>
      </c>
    </row>
    <row r="2465" spans="1:5" x14ac:dyDescent="0.35">
      <c r="A2465" s="5" t="s">
        <v>700</v>
      </c>
      <c r="B2465" s="5">
        <v>2240</v>
      </c>
      <c r="C2465" s="5">
        <v>2500</v>
      </c>
      <c r="D2465" s="5">
        <v>-1100</v>
      </c>
      <c r="E2465" s="5">
        <v>-1210</v>
      </c>
    </row>
    <row r="2466" spans="1:5" x14ac:dyDescent="0.35">
      <c r="A2466" s="5" t="s">
        <v>700</v>
      </c>
      <c r="B2466" s="5">
        <v>2500</v>
      </c>
      <c r="C2466" s="5">
        <v>2800</v>
      </c>
      <c r="D2466" s="5">
        <v>-1250</v>
      </c>
      <c r="E2466" s="5">
        <v>-1385</v>
      </c>
    </row>
    <row r="2467" spans="1:5" x14ac:dyDescent="0.35">
      <c r="A2467" s="5" t="s">
        <v>700</v>
      </c>
      <c r="B2467" s="5">
        <v>2800</v>
      </c>
      <c r="C2467" s="5">
        <v>3150</v>
      </c>
      <c r="D2467" s="5">
        <v>-1400</v>
      </c>
      <c r="E2467" s="5">
        <v>-1535</v>
      </c>
    </row>
    <row r="2468" spans="1:5" x14ac:dyDescent="0.35">
      <c r="A2468" s="5" t="s">
        <v>705</v>
      </c>
      <c r="B2468" s="5">
        <v>0</v>
      </c>
      <c r="C2468" s="5">
        <v>3</v>
      </c>
      <c r="D2468" s="5">
        <v>-14</v>
      </c>
      <c r="E2468" s="5">
        <v>-24</v>
      </c>
    </row>
    <row r="2469" spans="1:5" x14ac:dyDescent="0.35">
      <c r="A2469" s="5" t="s">
        <v>705</v>
      </c>
      <c r="B2469" s="5">
        <v>3</v>
      </c>
      <c r="C2469" s="5">
        <v>6</v>
      </c>
      <c r="D2469" s="5">
        <v>-15</v>
      </c>
      <c r="E2469" s="5">
        <v>-27</v>
      </c>
    </row>
    <row r="2470" spans="1:5" x14ac:dyDescent="0.35">
      <c r="A2470" s="5" t="s">
        <v>705</v>
      </c>
      <c r="B2470" s="5">
        <v>6</v>
      </c>
      <c r="C2470" s="5">
        <v>10</v>
      </c>
      <c r="D2470" s="5">
        <v>-17</v>
      </c>
      <c r="E2470" s="5">
        <v>-32</v>
      </c>
    </row>
    <row r="2471" spans="1:5" x14ac:dyDescent="0.35">
      <c r="A2471" s="5" t="s">
        <v>705</v>
      </c>
      <c r="B2471" s="5">
        <v>10</v>
      </c>
      <c r="C2471" s="5">
        <v>18</v>
      </c>
      <c r="D2471" s="5">
        <v>-21</v>
      </c>
      <c r="E2471" s="5">
        <v>-39</v>
      </c>
    </row>
    <row r="2472" spans="1:5" x14ac:dyDescent="0.35">
      <c r="A2472" s="5" t="s">
        <v>705</v>
      </c>
      <c r="B2472" s="5">
        <v>18</v>
      </c>
      <c r="C2472" s="5">
        <v>24</v>
      </c>
      <c r="D2472" s="5">
        <v>-27</v>
      </c>
      <c r="E2472" s="5">
        <v>-48</v>
      </c>
    </row>
    <row r="2473" spans="1:5" x14ac:dyDescent="0.35">
      <c r="A2473" s="5" t="s">
        <v>705</v>
      </c>
      <c r="B2473" s="5">
        <v>24</v>
      </c>
      <c r="C2473" s="5">
        <v>30</v>
      </c>
      <c r="D2473" s="5">
        <v>-27</v>
      </c>
      <c r="E2473" s="5">
        <v>-48</v>
      </c>
    </row>
    <row r="2474" spans="1:5" x14ac:dyDescent="0.35">
      <c r="A2474" s="5" t="s">
        <v>705</v>
      </c>
      <c r="B2474" s="5">
        <v>30</v>
      </c>
      <c r="C2474" s="5">
        <v>40</v>
      </c>
      <c r="D2474" s="5">
        <v>-34</v>
      </c>
      <c r="E2474" s="5">
        <v>-59</v>
      </c>
    </row>
    <row r="2475" spans="1:5" x14ac:dyDescent="0.35">
      <c r="A2475" s="5" t="s">
        <v>705</v>
      </c>
      <c r="B2475" s="5">
        <v>40</v>
      </c>
      <c r="C2475" s="5">
        <v>50</v>
      </c>
      <c r="D2475" s="5">
        <v>-34</v>
      </c>
      <c r="E2475" s="5">
        <v>-59</v>
      </c>
    </row>
    <row r="2476" spans="1:5" x14ac:dyDescent="0.35">
      <c r="A2476" s="5" t="s">
        <v>705</v>
      </c>
      <c r="B2476" s="5">
        <v>50</v>
      </c>
      <c r="C2476" s="5">
        <v>65</v>
      </c>
      <c r="D2476" s="5">
        <v>-42</v>
      </c>
      <c r="E2476" s="5">
        <v>-72</v>
      </c>
    </row>
    <row r="2477" spans="1:5" x14ac:dyDescent="0.35">
      <c r="A2477" s="5" t="s">
        <v>705</v>
      </c>
      <c r="B2477" s="5">
        <v>65</v>
      </c>
      <c r="C2477" s="5">
        <v>80</v>
      </c>
      <c r="D2477" s="5">
        <v>-48</v>
      </c>
      <c r="E2477" s="5">
        <v>-78</v>
      </c>
    </row>
    <row r="2478" spans="1:5" x14ac:dyDescent="0.35">
      <c r="A2478" s="5" t="s">
        <v>705</v>
      </c>
      <c r="B2478" s="5">
        <v>80</v>
      </c>
      <c r="C2478" s="5">
        <v>100</v>
      </c>
      <c r="D2478" s="5">
        <v>-58</v>
      </c>
      <c r="E2478" s="5">
        <v>-93</v>
      </c>
    </row>
    <row r="2479" spans="1:5" x14ac:dyDescent="0.35">
      <c r="A2479" s="5" t="s">
        <v>705</v>
      </c>
      <c r="B2479" s="5">
        <v>100</v>
      </c>
      <c r="C2479" s="5">
        <v>120</v>
      </c>
      <c r="D2479" s="5">
        <v>-66</v>
      </c>
      <c r="E2479" s="5">
        <v>-101</v>
      </c>
    </row>
    <row r="2480" spans="1:5" x14ac:dyDescent="0.35">
      <c r="A2480" s="5" t="s">
        <v>705</v>
      </c>
      <c r="B2480" s="5">
        <v>120</v>
      </c>
      <c r="C2480" s="5">
        <v>140</v>
      </c>
      <c r="D2480" s="5">
        <v>-77</v>
      </c>
      <c r="E2480" s="5">
        <v>-117</v>
      </c>
    </row>
    <row r="2481" spans="1:5" x14ac:dyDescent="0.35">
      <c r="A2481" s="5" t="s">
        <v>705</v>
      </c>
      <c r="B2481" s="5">
        <v>140</v>
      </c>
      <c r="C2481" s="5">
        <v>160</v>
      </c>
      <c r="D2481" s="5">
        <v>-85</v>
      </c>
      <c r="E2481" s="5">
        <v>-125</v>
      </c>
    </row>
    <row r="2482" spans="1:5" x14ac:dyDescent="0.35">
      <c r="A2482" s="5" t="s">
        <v>705</v>
      </c>
      <c r="B2482" s="5">
        <v>160</v>
      </c>
      <c r="C2482" s="5">
        <v>180</v>
      </c>
      <c r="D2482" s="5">
        <v>-93</v>
      </c>
      <c r="E2482" s="5">
        <v>-133</v>
      </c>
    </row>
    <row r="2483" spans="1:5" x14ac:dyDescent="0.35">
      <c r="A2483" s="5" t="s">
        <v>705</v>
      </c>
      <c r="B2483" s="5">
        <v>180</v>
      </c>
      <c r="C2483" s="5">
        <v>200</v>
      </c>
      <c r="D2483" s="5">
        <v>-105</v>
      </c>
      <c r="E2483" s="5">
        <v>-151</v>
      </c>
    </row>
    <row r="2484" spans="1:5" x14ac:dyDescent="0.35">
      <c r="A2484" s="5" t="s">
        <v>705</v>
      </c>
      <c r="B2484" s="5">
        <v>200</v>
      </c>
      <c r="C2484" s="5">
        <v>225</v>
      </c>
      <c r="D2484" s="5">
        <v>-113</v>
      </c>
      <c r="E2484" s="5">
        <v>-159</v>
      </c>
    </row>
    <row r="2485" spans="1:5" x14ac:dyDescent="0.35">
      <c r="A2485" s="5" t="s">
        <v>705</v>
      </c>
      <c r="B2485" s="5">
        <v>225</v>
      </c>
      <c r="C2485" s="5">
        <v>250</v>
      </c>
      <c r="D2485" s="5">
        <v>-123</v>
      </c>
      <c r="E2485" s="5">
        <v>-169</v>
      </c>
    </row>
    <row r="2486" spans="1:5" x14ac:dyDescent="0.35">
      <c r="A2486" s="5" t="s">
        <v>705</v>
      </c>
      <c r="B2486" s="5">
        <v>250</v>
      </c>
      <c r="C2486" s="5">
        <v>280</v>
      </c>
      <c r="D2486" s="5">
        <v>-138</v>
      </c>
      <c r="E2486" s="5">
        <v>-190</v>
      </c>
    </row>
    <row r="2487" spans="1:5" x14ac:dyDescent="0.35">
      <c r="A2487" s="5" t="s">
        <v>705</v>
      </c>
      <c r="B2487" s="5">
        <v>280</v>
      </c>
      <c r="C2487" s="5">
        <v>315</v>
      </c>
      <c r="D2487" s="5">
        <v>-150</v>
      </c>
      <c r="E2487" s="5">
        <v>-202</v>
      </c>
    </row>
    <row r="2488" spans="1:5" x14ac:dyDescent="0.35">
      <c r="A2488" s="5" t="s">
        <v>705</v>
      </c>
      <c r="B2488" s="5">
        <v>315</v>
      </c>
      <c r="C2488" s="5">
        <v>355</v>
      </c>
      <c r="D2488" s="5">
        <v>-169</v>
      </c>
      <c r="E2488" s="5">
        <v>-226</v>
      </c>
    </row>
    <row r="2489" spans="1:5" x14ac:dyDescent="0.35">
      <c r="A2489" s="5" t="s">
        <v>705</v>
      </c>
      <c r="B2489" s="5">
        <v>355</v>
      </c>
      <c r="C2489" s="5">
        <v>400</v>
      </c>
      <c r="D2489" s="5">
        <v>-187</v>
      </c>
      <c r="E2489" s="5">
        <v>-244</v>
      </c>
    </row>
    <row r="2490" spans="1:5" x14ac:dyDescent="0.35">
      <c r="A2490" s="5" t="s">
        <v>705</v>
      </c>
      <c r="B2490" s="5">
        <v>400</v>
      </c>
      <c r="C2490" s="5">
        <v>450</v>
      </c>
      <c r="D2490" s="5">
        <v>-209</v>
      </c>
      <c r="E2490" s="5">
        <v>-272</v>
      </c>
    </row>
    <row r="2491" spans="1:5" x14ac:dyDescent="0.35">
      <c r="A2491" s="5" t="s">
        <v>705</v>
      </c>
      <c r="B2491" s="5">
        <v>450</v>
      </c>
      <c r="C2491" s="5">
        <v>500</v>
      </c>
      <c r="D2491" s="5">
        <v>-229</v>
      </c>
      <c r="E2491" s="5">
        <v>-292</v>
      </c>
    </row>
    <row r="2492" spans="1:5" x14ac:dyDescent="0.35">
      <c r="A2492" s="5" t="s">
        <v>705</v>
      </c>
      <c r="B2492" s="5">
        <v>500</v>
      </c>
      <c r="C2492" s="5">
        <v>560</v>
      </c>
      <c r="D2492" s="5">
        <v>-280</v>
      </c>
      <c r="E2492" s="5">
        <v>-350</v>
      </c>
    </row>
    <row r="2493" spans="1:5" x14ac:dyDescent="0.35">
      <c r="A2493" s="5" t="s">
        <v>705</v>
      </c>
      <c r="B2493" s="5">
        <v>560</v>
      </c>
      <c r="C2493" s="5">
        <v>630</v>
      </c>
      <c r="D2493" s="5">
        <v>-310</v>
      </c>
      <c r="E2493" s="5">
        <v>-380</v>
      </c>
    </row>
    <row r="2494" spans="1:5" x14ac:dyDescent="0.35">
      <c r="A2494" s="5" t="s">
        <v>705</v>
      </c>
      <c r="B2494" s="5">
        <v>630</v>
      </c>
      <c r="C2494" s="5">
        <v>710</v>
      </c>
      <c r="D2494" s="5">
        <v>-340</v>
      </c>
      <c r="E2494" s="5">
        <v>-420</v>
      </c>
    </row>
    <row r="2495" spans="1:5" x14ac:dyDescent="0.35">
      <c r="A2495" s="5" t="s">
        <v>705</v>
      </c>
      <c r="B2495" s="5">
        <v>710</v>
      </c>
      <c r="C2495" s="5">
        <v>800</v>
      </c>
      <c r="D2495" s="5">
        <v>-380</v>
      </c>
      <c r="E2495" s="5">
        <v>-460</v>
      </c>
    </row>
    <row r="2496" spans="1:5" x14ac:dyDescent="0.35">
      <c r="A2496" s="5" t="s">
        <v>705</v>
      </c>
      <c r="B2496" s="5">
        <v>800</v>
      </c>
      <c r="C2496" s="5">
        <v>900</v>
      </c>
      <c r="D2496" s="5">
        <v>-430</v>
      </c>
      <c r="E2496" s="5">
        <v>-520</v>
      </c>
    </row>
    <row r="2497" spans="1:5" x14ac:dyDescent="0.35">
      <c r="A2497" s="5" t="s">
        <v>705</v>
      </c>
      <c r="B2497" s="5">
        <v>900</v>
      </c>
      <c r="C2497" s="5">
        <v>1000</v>
      </c>
      <c r="D2497" s="5">
        <v>-470</v>
      </c>
      <c r="E2497" s="5">
        <v>-560</v>
      </c>
    </row>
    <row r="2498" spans="1:5" x14ac:dyDescent="0.35">
      <c r="A2498" s="5" t="s">
        <v>705</v>
      </c>
      <c r="B2498" s="5">
        <v>1000</v>
      </c>
      <c r="C2498" s="5">
        <v>1120</v>
      </c>
      <c r="D2498" s="5">
        <v>-520</v>
      </c>
      <c r="E2498" s="5">
        <v>-625</v>
      </c>
    </row>
    <row r="2499" spans="1:5" x14ac:dyDescent="0.35">
      <c r="A2499" s="5" t="s">
        <v>705</v>
      </c>
      <c r="B2499" s="5">
        <v>1120</v>
      </c>
      <c r="C2499" s="5">
        <v>1250</v>
      </c>
      <c r="D2499" s="5">
        <v>-580</v>
      </c>
      <c r="E2499" s="5">
        <v>-685</v>
      </c>
    </row>
    <row r="2500" spans="1:5" x14ac:dyDescent="0.35">
      <c r="A2500" s="5" t="s">
        <v>705</v>
      </c>
      <c r="B2500" s="5">
        <v>1250</v>
      </c>
      <c r="C2500" s="5">
        <v>1400</v>
      </c>
      <c r="D2500" s="5">
        <v>-640</v>
      </c>
      <c r="E2500" s="5">
        <v>-765</v>
      </c>
    </row>
    <row r="2501" spans="1:5" x14ac:dyDescent="0.35">
      <c r="A2501" s="5" t="s">
        <v>705</v>
      </c>
      <c r="B2501" s="5">
        <v>1400</v>
      </c>
      <c r="C2501" s="5">
        <v>1600</v>
      </c>
      <c r="D2501" s="5">
        <v>-720</v>
      </c>
      <c r="E2501" s="5">
        <v>-845</v>
      </c>
    </row>
    <row r="2502" spans="1:5" x14ac:dyDescent="0.35">
      <c r="A2502" s="5" t="s">
        <v>705</v>
      </c>
      <c r="B2502" s="5">
        <v>1600</v>
      </c>
      <c r="C2502" s="5">
        <v>1800</v>
      </c>
      <c r="D2502" s="5">
        <v>-820</v>
      </c>
      <c r="E2502" s="5">
        <v>-970</v>
      </c>
    </row>
    <row r="2503" spans="1:5" x14ac:dyDescent="0.35">
      <c r="A2503" s="5" t="s">
        <v>705</v>
      </c>
      <c r="B2503" s="5">
        <v>1800</v>
      </c>
      <c r="C2503" s="5">
        <v>2000</v>
      </c>
      <c r="D2503" s="5">
        <v>-920</v>
      </c>
      <c r="E2503" s="5">
        <v>-1070</v>
      </c>
    </row>
    <row r="2504" spans="1:5" x14ac:dyDescent="0.35">
      <c r="A2504" s="5" t="s">
        <v>705</v>
      </c>
      <c r="B2504" s="5">
        <v>2000</v>
      </c>
      <c r="C2504" s="5">
        <v>2240</v>
      </c>
      <c r="D2504" s="5">
        <v>-1000</v>
      </c>
      <c r="E2504" s="5">
        <v>-1175</v>
      </c>
    </row>
    <row r="2505" spans="1:5" x14ac:dyDescent="0.35">
      <c r="A2505" s="5" t="s">
        <v>705</v>
      </c>
      <c r="B2505" s="5">
        <v>2240</v>
      </c>
      <c r="C2505" s="5">
        <v>2500</v>
      </c>
      <c r="D2505" s="5">
        <v>-1100</v>
      </c>
      <c r="E2505" s="5">
        <v>-1275</v>
      </c>
    </row>
    <row r="2506" spans="1:5" x14ac:dyDescent="0.35">
      <c r="A2506" s="5" t="s">
        <v>705</v>
      </c>
      <c r="B2506" s="5">
        <v>2500</v>
      </c>
      <c r="C2506" s="5">
        <v>2800</v>
      </c>
      <c r="D2506" s="5">
        <v>-1250</v>
      </c>
      <c r="E2506" s="5">
        <v>-1460</v>
      </c>
    </row>
    <row r="2507" spans="1:5" x14ac:dyDescent="0.35">
      <c r="A2507" s="5" t="s">
        <v>705</v>
      </c>
      <c r="B2507" s="5">
        <v>2800</v>
      </c>
      <c r="C2507" s="5">
        <v>3150</v>
      </c>
      <c r="D2507" s="5">
        <v>-1400</v>
      </c>
      <c r="E2507" s="5">
        <v>-1610</v>
      </c>
    </row>
    <row r="2508" spans="1:5" x14ac:dyDescent="0.35">
      <c r="A2508" s="5" t="s">
        <v>965</v>
      </c>
      <c r="B2508" s="5">
        <v>0</v>
      </c>
      <c r="C2508" s="5">
        <v>3</v>
      </c>
      <c r="D2508" s="5">
        <v>-14</v>
      </c>
      <c r="E2508" s="5">
        <v>-28</v>
      </c>
    </row>
    <row r="2509" spans="1:5" x14ac:dyDescent="0.35">
      <c r="A2509" s="5" t="s">
        <v>965</v>
      </c>
      <c r="B2509" s="5">
        <v>3</v>
      </c>
      <c r="C2509" s="5">
        <v>6</v>
      </c>
      <c r="D2509" s="5">
        <v>-19</v>
      </c>
      <c r="E2509" s="5">
        <v>-37</v>
      </c>
    </row>
    <row r="2510" spans="1:5" x14ac:dyDescent="0.35">
      <c r="A2510" s="5" t="s">
        <v>965</v>
      </c>
      <c r="B2510" s="5">
        <v>6</v>
      </c>
      <c r="C2510" s="5">
        <v>10</v>
      </c>
      <c r="D2510" s="5">
        <v>-23</v>
      </c>
      <c r="E2510" s="5">
        <v>-45</v>
      </c>
    </row>
    <row r="2511" spans="1:5" x14ac:dyDescent="0.35">
      <c r="A2511" s="5" t="s">
        <v>965</v>
      </c>
      <c r="B2511" s="5">
        <v>10</v>
      </c>
      <c r="C2511" s="5">
        <v>18</v>
      </c>
      <c r="D2511" s="5">
        <v>-28</v>
      </c>
      <c r="E2511" s="5">
        <v>-55</v>
      </c>
    </row>
    <row r="2512" spans="1:5" x14ac:dyDescent="0.35">
      <c r="A2512" s="5" t="s">
        <v>965</v>
      </c>
      <c r="B2512" s="5">
        <v>18</v>
      </c>
      <c r="C2512" s="5">
        <v>24</v>
      </c>
      <c r="D2512" s="5">
        <v>-35</v>
      </c>
      <c r="E2512" s="5">
        <v>-68</v>
      </c>
    </row>
    <row r="2513" spans="1:5" x14ac:dyDescent="0.35">
      <c r="A2513" s="5" t="s">
        <v>965</v>
      </c>
      <c r="B2513" s="5">
        <v>24</v>
      </c>
      <c r="C2513" s="5">
        <v>30</v>
      </c>
      <c r="D2513" s="5">
        <v>-35</v>
      </c>
      <c r="E2513" s="5">
        <v>-68</v>
      </c>
    </row>
    <row r="2514" spans="1:5" x14ac:dyDescent="0.35">
      <c r="A2514" s="5" t="s">
        <v>965</v>
      </c>
      <c r="B2514" s="5">
        <v>30</v>
      </c>
      <c r="C2514" s="5">
        <v>40</v>
      </c>
      <c r="D2514" s="5">
        <v>-43</v>
      </c>
      <c r="E2514" s="5">
        <v>-82</v>
      </c>
    </row>
    <row r="2515" spans="1:5" x14ac:dyDescent="0.35">
      <c r="A2515" s="5" t="s">
        <v>965</v>
      </c>
      <c r="B2515" s="5">
        <v>40</v>
      </c>
      <c r="C2515" s="5">
        <v>50</v>
      </c>
      <c r="D2515" s="5">
        <v>-43</v>
      </c>
      <c r="E2515" s="5">
        <v>-82</v>
      </c>
    </row>
    <row r="2516" spans="1:5" x14ac:dyDescent="0.35">
      <c r="A2516" s="5" t="s">
        <v>965</v>
      </c>
      <c r="B2516" s="5">
        <v>50</v>
      </c>
      <c r="C2516" s="5">
        <v>65</v>
      </c>
      <c r="D2516" s="5">
        <v>-53</v>
      </c>
      <c r="E2516" s="5">
        <v>-99</v>
      </c>
    </row>
    <row r="2517" spans="1:5" x14ac:dyDescent="0.35">
      <c r="A2517" s="5" t="s">
        <v>965</v>
      </c>
      <c r="B2517" s="5">
        <v>65</v>
      </c>
      <c r="C2517" s="5">
        <v>80</v>
      </c>
      <c r="D2517" s="5">
        <v>-59</v>
      </c>
      <c r="E2517" s="5">
        <v>-105</v>
      </c>
    </row>
    <row r="2518" spans="1:5" x14ac:dyDescent="0.35">
      <c r="A2518" s="5" t="s">
        <v>965</v>
      </c>
      <c r="B2518" s="5">
        <v>80</v>
      </c>
      <c r="C2518" s="5">
        <v>100</v>
      </c>
      <c r="D2518" s="5">
        <v>-71</v>
      </c>
      <c r="E2518" s="5">
        <v>-125</v>
      </c>
    </row>
    <row r="2519" spans="1:5" x14ac:dyDescent="0.35">
      <c r="A2519" s="5" t="s">
        <v>965</v>
      </c>
      <c r="B2519" s="5">
        <v>100</v>
      </c>
      <c r="C2519" s="5">
        <v>120</v>
      </c>
      <c r="D2519" s="5">
        <v>-79</v>
      </c>
      <c r="E2519" s="5">
        <v>-133</v>
      </c>
    </row>
    <row r="2520" spans="1:5" x14ac:dyDescent="0.35">
      <c r="A2520" s="5" t="s">
        <v>965</v>
      </c>
      <c r="B2520" s="5">
        <v>120</v>
      </c>
      <c r="C2520" s="5">
        <v>140</v>
      </c>
      <c r="D2520" s="5">
        <v>-92</v>
      </c>
      <c r="E2520" s="5">
        <v>-155</v>
      </c>
    </row>
    <row r="2521" spans="1:5" x14ac:dyDescent="0.35">
      <c r="A2521" s="5" t="s">
        <v>965</v>
      </c>
      <c r="B2521" s="5">
        <v>140</v>
      </c>
      <c r="C2521" s="5">
        <v>160</v>
      </c>
      <c r="D2521" s="5">
        <v>-100</v>
      </c>
      <c r="E2521" s="5">
        <v>-163</v>
      </c>
    </row>
    <row r="2522" spans="1:5" x14ac:dyDescent="0.35">
      <c r="A2522" s="5" t="s">
        <v>965</v>
      </c>
      <c r="B2522" s="5">
        <v>160</v>
      </c>
      <c r="C2522" s="5">
        <v>180</v>
      </c>
      <c r="D2522" s="5">
        <v>-108</v>
      </c>
      <c r="E2522" s="5">
        <v>-171</v>
      </c>
    </row>
    <row r="2523" spans="1:5" x14ac:dyDescent="0.35">
      <c r="A2523" s="5" t="s">
        <v>965</v>
      </c>
      <c r="B2523" s="5">
        <v>180</v>
      </c>
      <c r="C2523" s="5">
        <v>200</v>
      </c>
      <c r="D2523" s="5">
        <v>-122</v>
      </c>
      <c r="E2523" s="5">
        <v>-194</v>
      </c>
    </row>
    <row r="2524" spans="1:5" x14ac:dyDescent="0.35">
      <c r="A2524" s="5" t="s">
        <v>965</v>
      </c>
      <c r="B2524" s="5">
        <v>200</v>
      </c>
      <c r="C2524" s="5">
        <v>225</v>
      </c>
      <c r="D2524" s="5">
        <v>-130</v>
      </c>
      <c r="E2524" s="5">
        <v>-202</v>
      </c>
    </row>
    <row r="2525" spans="1:5" x14ac:dyDescent="0.35">
      <c r="A2525" s="5" t="s">
        <v>965</v>
      </c>
      <c r="B2525" s="5">
        <v>225</v>
      </c>
      <c r="C2525" s="5">
        <v>250</v>
      </c>
      <c r="D2525" s="5">
        <v>-140</v>
      </c>
      <c r="E2525" s="5">
        <v>-212</v>
      </c>
    </row>
    <row r="2526" spans="1:5" x14ac:dyDescent="0.35">
      <c r="A2526" s="5" t="s">
        <v>965</v>
      </c>
      <c r="B2526" s="5">
        <v>250</v>
      </c>
      <c r="C2526" s="5">
        <v>280</v>
      </c>
      <c r="D2526" s="5">
        <v>-158</v>
      </c>
      <c r="E2526" s="5">
        <v>-239</v>
      </c>
    </row>
    <row r="2527" spans="1:5" x14ac:dyDescent="0.35">
      <c r="A2527" s="5" t="s">
        <v>965</v>
      </c>
      <c r="B2527" s="5">
        <v>280</v>
      </c>
      <c r="C2527" s="5">
        <v>315</v>
      </c>
      <c r="D2527" s="5">
        <v>-170</v>
      </c>
      <c r="E2527" s="5">
        <v>-251</v>
      </c>
    </row>
    <row r="2528" spans="1:5" x14ac:dyDescent="0.35">
      <c r="A2528" s="5" t="s">
        <v>965</v>
      </c>
      <c r="B2528" s="5">
        <v>315</v>
      </c>
      <c r="C2528" s="5">
        <v>355</v>
      </c>
      <c r="D2528" s="5">
        <v>-190</v>
      </c>
      <c r="E2528" s="5">
        <v>-279</v>
      </c>
    </row>
    <row r="2529" spans="1:5" x14ac:dyDescent="0.35">
      <c r="A2529" s="5" t="s">
        <v>965</v>
      </c>
      <c r="B2529" s="5">
        <v>355</v>
      </c>
      <c r="C2529" s="5">
        <v>400</v>
      </c>
      <c r="D2529" s="5">
        <v>-208</v>
      </c>
      <c r="E2529" s="5">
        <v>-297</v>
      </c>
    </row>
    <row r="2530" spans="1:5" x14ac:dyDescent="0.35">
      <c r="A2530" s="5" t="s">
        <v>965</v>
      </c>
      <c r="B2530" s="5">
        <v>400</v>
      </c>
      <c r="C2530" s="5">
        <v>450</v>
      </c>
      <c r="D2530" s="5">
        <v>-232</v>
      </c>
      <c r="E2530" s="5">
        <v>-329</v>
      </c>
    </row>
    <row r="2531" spans="1:5" x14ac:dyDescent="0.35">
      <c r="A2531" s="5" t="s">
        <v>965</v>
      </c>
      <c r="B2531" s="5">
        <v>450</v>
      </c>
      <c r="C2531" s="5">
        <v>500</v>
      </c>
      <c r="D2531" s="5">
        <v>-252</v>
      </c>
      <c r="E2531" s="5">
        <v>-349</v>
      </c>
    </row>
    <row r="2532" spans="1:5" x14ac:dyDescent="0.35">
      <c r="A2532" s="5" t="s">
        <v>965</v>
      </c>
      <c r="B2532" s="5">
        <v>500</v>
      </c>
      <c r="C2532" s="5">
        <v>560</v>
      </c>
      <c r="D2532" s="5">
        <v>-280</v>
      </c>
      <c r="E2532" s="5">
        <v>-390</v>
      </c>
    </row>
    <row r="2533" spans="1:5" x14ac:dyDescent="0.35">
      <c r="A2533" s="5" t="s">
        <v>965</v>
      </c>
      <c r="B2533" s="5">
        <v>560</v>
      </c>
      <c r="C2533" s="5">
        <v>630</v>
      </c>
      <c r="D2533" s="5">
        <v>-310</v>
      </c>
      <c r="E2533" s="5">
        <v>-420</v>
      </c>
    </row>
    <row r="2534" spans="1:5" x14ac:dyDescent="0.35">
      <c r="A2534" s="5" t="s">
        <v>965</v>
      </c>
      <c r="B2534" s="5">
        <v>630</v>
      </c>
      <c r="C2534" s="5">
        <v>710</v>
      </c>
      <c r="D2534" s="5">
        <v>-340</v>
      </c>
      <c r="E2534" s="5">
        <v>-465</v>
      </c>
    </row>
    <row r="2535" spans="1:5" x14ac:dyDescent="0.35">
      <c r="A2535" s="5" t="s">
        <v>965</v>
      </c>
      <c r="B2535" s="5">
        <v>710</v>
      </c>
      <c r="C2535" s="5">
        <v>800</v>
      </c>
      <c r="D2535" s="5">
        <v>-380</v>
      </c>
      <c r="E2535" s="5">
        <v>-505</v>
      </c>
    </row>
    <row r="2536" spans="1:5" x14ac:dyDescent="0.35">
      <c r="A2536" s="5" t="s">
        <v>965</v>
      </c>
      <c r="B2536" s="5">
        <v>800</v>
      </c>
      <c r="C2536" s="5">
        <v>900</v>
      </c>
      <c r="D2536" s="5">
        <v>-430</v>
      </c>
      <c r="E2536" s="5">
        <v>-570</v>
      </c>
    </row>
    <row r="2537" spans="1:5" x14ac:dyDescent="0.35">
      <c r="A2537" s="5" t="s">
        <v>965</v>
      </c>
      <c r="B2537" s="5">
        <v>900</v>
      </c>
      <c r="C2537" s="5">
        <v>1000</v>
      </c>
      <c r="D2537" s="5">
        <v>-470</v>
      </c>
      <c r="E2537" s="5">
        <v>-610</v>
      </c>
    </row>
    <row r="2538" spans="1:5" x14ac:dyDescent="0.35">
      <c r="A2538" s="5" t="s">
        <v>965</v>
      </c>
      <c r="B2538" s="5">
        <v>1000</v>
      </c>
      <c r="C2538" s="5">
        <v>1120</v>
      </c>
      <c r="D2538" s="5">
        <v>-520</v>
      </c>
      <c r="E2538" s="5">
        <v>-685</v>
      </c>
    </row>
    <row r="2539" spans="1:5" x14ac:dyDescent="0.35">
      <c r="A2539" s="5" t="s">
        <v>965</v>
      </c>
      <c r="B2539" s="5">
        <v>1120</v>
      </c>
      <c r="C2539" s="5">
        <v>1250</v>
      </c>
      <c r="D2539" s="5">
        <v>-580</v>
      </c>
      <c r="E2539" s="5">
        <v>-745</v>
      </c>
    </row>
    <row r="2540" spans="1:5" x14ac:dyDescent="0.35">
      <c r="A2540" s="5" t="s">
        <v>965</v>
      </c>
      <c r="B2540" s="5">
        <v>1250</v>
      </c>
      <c r="C2540" s="5">
        <v>1400</v>
      </c>
      <c r="D2540" s="5">
        <v>-640</v>
      </c>
      <c r="E2540" s="5">
        <v>-835</v>
      </c>
    </row>
    <row r="2541" spans="1:5" x14ac:dyDescent="0.35">
      <c r="A2541" s="5" t="s">
        <v>965</v>
      </c>
      <c r="B2541" s="5">
        <v>1400</v>
      </c>
      <c r="C2541" s="5">
        <v>1600</v>
      </c>
      <c r="D2541" s="5">
        <v>-720</v>
      </c>
      <c r="E2541" s="5">
        <v>-915</v>
      </c>
    </row>
    <row r="2542" spans="1:5" x14ac:dyDescent="0.35">
      <c r="A2542" s="5" t="s">
        <v>965</v>
      </c>
      <c r="B2542" s="5">
        <v>1600</v>
      </c>
      <c r="C2542" s="5">
        <v>1800</v>
      </c>
      <c r="D2542" s="5">
        <v>-820</v>
      </c>
      <c r="E2542" s="5">
        <v>-1050</v>
      </c>
    </row>
    <row r="2543" spans="1:5" x14ac:dyDescent="0.35">
      <c r="A2543" s="5" t="s">
        <v>965</v>
      </c>
      <c r="B2543" s="5">
        <v>1800</v>
      </c>
      <c r="C2543" s="5">
        <v>2000</v>
      </c>
      <c r="D2543" s="5">
        <v>-920</v>
      </c>
      <c r="E2543" s="5">
        <v>-1150</v>
      </c>
    </row>
    <row r="2544" spans="1:5" x14ac:dyDescent="0.35">
      <c r="A2544" s="5" t="s">
        <v>965</v>
      </c>
      <c r="B2544" s="5">
        <v>2000</v>
      </c>
      <c r="C2544" s="5">
        <v>2240</v>
      </c>
      <c r="D2544" s="5">
        <v>-1000</v>
      </c>
      <c r="E2544" s="5">
        <v>-1280</v>
      </c>
    </row>
    <row r="2545" spans="1:5" x14ac:dyDescent="0.35">
      <c r="A2545" s="5" t="s">
        <v>965</v>
      </c>
      <c r="B2545" s="5">
        <v>2240</v>
      </c>
      <c r="C2545" s="5">
        <v>2500</v>
      </c>
      <c r="D2545" s="5">
        <v>-1100</v>
      </c>
      <c r="E2545" s="5">
        <v>-1380</v>
      </c>
    </row>
    <row r="2546" spans="1:5" x14ac:dyDescent="0.35">
      <c r="A2546" s="5" t="s">
        <v>965</v>
      </c>
      <c r="B2546" s="5">
        <v>2500</v>
      </c>
      <c r="C2546" s="5">
        <v>2800</v>
      </c>
      <c r="D2546" s="5">
        <v>-1250</v>
      </c>
      <c r="E2546" s="5">
        <v>-1580</v>
      </c>
    </row>
    <row r="2547" spans="1:5" x14ac:dyDescent="0.35">
      <c r="A2547" s="5" t="s">
        <v>965</v>
      </c>
      <c r="B2547" s="5">
        <v>2800</v>
      </c>
      <c r="C2547" s="5">
        <v>3150</v>
      </c>
      <c r="D2547" s="5">
        <v>-1400</v>
      </c>
      <c r="E2547" s="5">
        <v>-1730</v>
      </c>
    </row>
    <row r="2548" spans="1:5" x14ac:dyDescent="0.35">
      <c r="A2548" s="5" t="s">
        <v>966</v>
      </c>
      <c r="B2548" s="5">
        <v>0</v>
      </c>
      <c r="C2548" s="5">
        <v>3</v>
      </c>
      <c r="D2548" s="5">
        <v>-14</v>
      </c>
      <c r="E2548" s="5">
        <v>-39</v>
      </c>
    </row>
    <row r="2549" spans="1:5" x14ac:dyDescent="0.35">
      <c r="A2549" s="5" t="s">
        <v>966</v>
      </c>
      <c r="B2549" s="5">
        <v>3</v>
      </c>
      <c r="C2549" s="5">
        <v>6</v>
      </c>
      <c r="D2549" s="5">
        <v>-19</v>
      </c>
      <c r="E2549" s="5">
        <v>-49</v>
      </c>
    </row>
    <row r="2550" spans="1:5" x14ac:dyDescent="0.35">
      <c r="A2550" s="5" t="s">
        <v>966</v>
      </c>
      <c r="B2550" s="5">
        <v>6</v>
      </c>
      <c r="C2550" s="5">
        <v>10</v>
      </c>
      <c r="D2550" s="5">
        <v>-23</v>
      </c>
      <c r="E2550" s="5">
        <v>-59</v>
      </c>
    </row>
    <row r="2551" spans="1:5" x14ac:dyDescent="0.35">
      <c r="A2551" s="5" t="s">
        <v>966</v>
      </c>
      <c r="B2551" s="5">
        <v>10</v>
      </c>
      <c r="C2551" s="5">
        <v>18</v>
      </c>
      <c r="D2551" s="5">
        <v>-28</v>
      </c>
      <c r="E2551" s="5">
        <v>-71</v>
      </c>
    </row>
    <row r="2552" spans="1:5" x14ac:dyDescent="0.35">
      <c r="A2552" s="5" t="s">
        <v>966</v>
      </c>
      <c r="B2552" s="5">
        <v>18</v>
      </c>
      <c r="C2552" s="5">
        <v>30</v>
      </c>
      <c r="D2552" s="5">
        <v>-35</v>
      </c>
      <c r="E2552" s="5">
        <v>-87</v>
      </c>
    </row>
    <row r="2553" spans="1:5" x14ac:dyDescent="0.35">
      <c r="A2553" s="5" t="s">
        <v>966</v>
      </c>
      <c r="B2553" s="5">
        <v>30</v>
      </c>
      <c r="C2553" s="5">
        <v>50</v>
      </c>
      <c r="D2553" s="5">
        <v>-43</v>
      </c>
      <c r="E2553" s="5">
        <v>-105</v>
      </c>
    </row>
    <row r="2554" spans="1:5" x14ac:dyDescent="0.35">
      <c r="A2554" s="5" t="s">
        <v>966</v>
      </c>
      <c r="B2554" s="5">
        <v>50</v>
      </c>
      <c r="C2554" s="5">
        <v>65</v>
      </c>
      <c r="D2554" s="5">
        <v>-53</v>
      </c>
      <c r="E2554" s="5">
        <v>-127</v>
      </c>
    </row>
    <row r="2555" spans="1:5" x14ac:dyDescent="0.35">
      <c r="A2555" s="5" t="s">
        <v>966</v>
      </c>
      <c r="B2555" s="5">
        <v>65</v>
      </c>
      <c r="C2555" s="5">
        <v>80</v>
      </c>
      <c r="D2555" s="5">
        <v>-59</v>
      </c>
      <c r="E2555" s="5">
        <v>-133</v>
      </c>
    </row>
    <row r="2556" spans="1:5" x14ac:dyDescent="0.35">
      <c r="A2556" s="5" t="s">
        <v>966</v>
      </c>
      <c r="B2556" s="5">
        <v>80</v>
      </c>
      <c r="C2556" s="5">
        <v>100</v>
      </c>
      <c r="D2556" s="5">
        <v>-71</v>
      </c>
      <c r="E2556" s="5">
        <v>-158</v>
      </c>
    </row>
    <row r="2557" spans="1:5" x14ac:dyDescent="0.35">
      <c r="A2557" s="5" t="s">
        <v>966</v>
      </c>
      <c r="B2557" s="5">
        <v>100</v>
      </c>
      <c r="C2557" s="5">
        <v>120</v>
      </c>
      <c r="D2557" s="5">
        <v>-79</v>
      </c>
      <c r="E2557" s="5">
        <v>-166</v>
      </c>
    </row>
    <row r="2558" spans="1:5" x14ac:dyDescent="0.35">
      <c r="A2558" s="5" t="s">
        <v>966</v>
      </c>
      <c r="B2558" s="5">
        <v>120</v>
      </c>
      <c r="C2558" s="5">
        <v>140</v>
      </c>
      <c r="D2558" s="5">
        <v>-92</v>
      </c>
      <c r="E2558" s="5">
        <v>-192</v>
      </c>
    </row>
    <row r="2559" spans="1:5" x14ac:dyDescent="0.35">
      <c r="A2559" s="5" t="s">
        <v>966</v>
      </c>
      <c r="B2559" s="5">
        <v>140</v>
      </c>
      <c r="C2559" s="5">
        <v>160</v>
      </c>
      <c r="D2559" s="5">
        <v>-100</v>
      </c>
      <c r="E2559" s="5">
        <v>-200</v>
      </c>
    </row>
    <row r="2560" spans="1:5" x14ac:dyDescent="0.35">
      <c r="A2560" s="5" t="s">
        <v>966</v>
      </c>
      <c r="B2560" s="5">
        <v>160</v>
      </c>
      <c r="C2560" s="5">
        <v>180</v>
      </c>
      <c r="D2560" s="5">
        <v>-108</v>
      </c>
      <c r="E2560" s="5">
        <v>-208</v>
      </c>
    </row>
    <row r="2561" spans="1:5" x14ac:dyDescent="0.35">
      <c r="A2561" s="5" t="s">
        <v>966</v>
      </c>
      <c r="B2561" s="5">
        <v>180</v>
      </c>
      <c r="C2561" s="5">
        <v>200</v>
      </c>
      <c r="D2561" s="5">
        <v>-122</v>
      </c>
      <c r="E2561" s="5">
        <v>-237</v>
      </c>
    </row>
    <row r="2562" spans="1:5" x14ac:dyDescent="0.35">
      <c r="A2562" s="5" t="s">
        <v>966</v>
      </c>
      <c r="B2562" s="5">
        <v>200</v>
      </c>
      <c r="C2562" s="5">
        <v>225</v>
      </c>
      <c r="D2562" s="5">
        <v>-130</v>
      </c>
      <c r="E2562" s="5">
        <v>-245</v>
      </c>
    </row>
    <row r="2563" spans="1:5" x14ac:dyDescent="0.35">
      <c r="A2563" s="5" t="s">
        <v>966</v>
      </c>
      <c r="B2563" s="5">
        <v>225</v>
      </c>
      <c r="C2563" s="5">
        <v>250</v>
      </c>
      <c r="D2563" s="5">
        <v>-140</v>
      </c>
      <c r="E2563" s="5">
        <v>-255</v>
      </c>
    </row>
    <row r="2564" spans="1:5" x14ac:dyDescent="0.35">
      <c r="A2564" s="5" t="s">
        <v>966</v>
      </c>
      <c r="B2564" s="5">
        <v>250</v>
      </c>
      <c r="C2564" s="5">
        <v>280</v>
      </c>
      <c r="D2564" s="5">
        <v>-158</v>
      </c>
      <c r="E2564" s="5">
        <v>-288</v>
      </c>
    </row>
    <row r="2565" spans="1:5" x14ac:dyDescent="0.35">
      <c r="A2565" s="5" t="s">
        <v>966</v>
      </c>
      <c r="B2565" s="5">
        <v>280</v>
      </c>
      <c r="C2565" s="5">
        <v>315</v>
      </c>
      <c r="D2565" s="5">
        <v>-170</v>
      </c>
      <c r="E2565" s="5">
        <v>-300</v>
      </c>
    </row>
    <row r="2566" spans="1:5" x14ac:dyDescent="0.35">
      <c r="A2566" s="5" t="s">
        <v>966</v>
      </c>
      <c r="B2566" s="5">
        <v>315</v>
      </c>
      <c r="C2566" s="5">
        <v>355</v>
      </c>
      <c r="D2566" s="5">
        <v>-190</v>
      </c>
      <c r="E2566" s="5">
        <v>-330</v>
      </c>
    </row>
    <row r="2567" spans="1:5" x14ac:dyDescent="0.35">
      <c r="A2567" s="5" t="s">
        <v>966</v>
      </c>
      <c r="B2567" s="5">
        <v>355</v>
      </c>
      <c r="C2567" s="5">
        <v>400</v>
      </c>
      <c r="D2567" s="5">
        <v>-208</v>
      </c>
      <c r="E2567" s="5">
        <v>-348</v>
      </c>
    </row>
    <row r="2568" spans="1:5" x14ac:dyDescent="0.35">
      <c r="A2568" s="5" t="s">
        <v>966</v>
      </c>
      <c r="B2568" s="5">
        <v>400</v>
      </c>
      <c r="C2568" s="5">
        <v>450</v>
      </c>
      <c r="D2568" s="5">
        <v>-232</v>
      </c>
      <c r="E2568" s="5">
        <v>-387</v>
      </c>
    </row>
    <row r="2569" spans="1:5" x14ac:dyDescent="0.35">
      <c r="A2569" s="5" t="s">
        <v>966</v>
      </c>
      <c r="B2569" s="5">
        <v>450</v>
      </c>
      <c r="C2569" s="5">
        <v>500</v>
      </c>
      <c r="D2569" s="5">
        <v>-252</v>
      </c>
      <c r="E2569" s="5">
        <v>-407</v>
      </c>
    </row>
    <row r="2570" spans="1:5" x14ac:dyDescent="0.35">
      <c r="A2570" s="5" t="s">
        <v>967</v>
      </c>
      <c r="B2570" s="5">
        <v>0</v>
      </c>
      <c r="C2570" s="5">
        <v>3</v>
      </c>
      <c r="D2570" s="5">
        <v>-14</v>
      </c>
      <c r="E2570" s="5">
        <v>-54</v>
      </c>
    </row>
    <row r="2571" spans="1:5" x14ac:dyDescent="0.35">
      <c r="A2571" s="5" t="s">
        <v>967</v>
      </c>
      <c r="B2571" s="5">
        <v>3</v>
      </c>
      <c r="C2571" s="5">
        <v>6</v>
      </c>
      <c r="D2571" s="5">
        <v>-19</v>
      </c>
      <c r="E2571" s="5">
        <v>-67</v>
      </c>
    </row>
    <row r="2572" spans="1:5" x14ac:dyDescent="0.35">
      <c r="A2572" s="5" t="s">
        <v>967</v>
      </c>
      <c r="B2572" s="5">
        <v>6</v>
      </c>
      <c r="C2572" s="5">
        <v>10</v>
      </c>
      <c r="D2572" s="5">
        <v>-23</v>
      </c>
      <c r="E2572" s="5">
        <v>-81</v>
      </c>
    </row>
    <row r="2573" spans="1:5" x14ac:dyDescent="0.35">
      <c r="A2573" s="5" t="s">
        <v>967</v>
      </c>
      <c r="B2573" s="5">
        <v>10</v>
      </c>
      <c r="C2573" s="5">
        <v>18</v>
      </c>
      <c r="D2573" s="5">
        <v>-28</v>
      </c>
      <c r="E2573" s="5">
        <v>-98</v>
      </c>
    </row>
    <row r="2574" spans="1:5" x14ac:dyDescent="0.35">
      <c r="A2574" s="5" t="s">
        <v>967</v>
      </c>
      <c r="B2574" s="5">
        <v>18</v>
      </c>
      <c r="C2574" s="5">
        <v>30</v>
      </c>
      <c r="D2574" s="5">
        <v>-35</v>
      </c>
      <c r="E2574" s="5">
        <v>-119</v>
      </c>
    </row>
    <row r="2575" spans="1:5" x14ac:dyDescent="0.35">
      <c r="A2575" s="5" t="s">
        <v>967</v>
      </c>
      <c r="B2575" s="5">
        <v>30</v>
      </c>
      <c r="C2575" s="5">
        <v>50</v>
      </c>
      <c r="D2575" s="5">
        <v>-43</v>
      </c>
      <c r="E2575" s="5">
        <v>-143</v>
      </c>
    </row>
    <row r="2576" spans="1:5" x14ac:dyDescent="0.35">
      <c r="A2576" s="5" t="s">
        <v>968</v>
      </c>
      <c r="B2576" s="5">
        <v>24</v>
      </c>
      <c r="C2576" s="5">
        <v>30</v>
      </c>
      <c r="D2576" s="5">
        <v>-38</v>
      </c>
      <c r="E2576" s="5">
        <v>-47</v>
      </c>
    </row>
    <row r="2577" spans="1:5" x14ac:dyDescent="0.35">
      <c r="A2577" s="5" t="s">
        <v>968</v>
      </c>
      <c r="B2577" s="5">
        <v>30</v>
      </c>
      <c r="C2577" s="5">
        <v>40</v>
      </c>
      <c r="D2577" s="5">
        <v>-44</v>
      </c>
      <c r="E2577" s="5">
        <v>-55</v>
      </c>
    </row>
    <row r="2578" spans="1:5" x14ac:dyDescent="0.35">
      <c r="A2578" s="5" t="s">
        <v>968</v>
      </c>
      <c r="B2578" s="5">
        <v>40</v>
      </c>
      <c r="C2578" s="5">
        <v>50</v>
      </c>
      <c r="D2578" s="5">
        <v>-50</v>
      </c>
      <c r="E2578" s="5">
        <v>-61</v>
      </c>
    </row>
    <row r="2579" spans="1:5" x14ac:dyDescent="0.35">
      <c r="A2579" s="5" t="s">
        <v>701</v>
      </c>
      <c r="B2579" s="5">
        <v>24</v>
      </c>
      <c r="C2579" s="5">
        <v>30</v>
      </c>
      <c r="D2579" s="5">
        <v>-37</v>
      </c>
      <c r="E2579" s="5">
        <v>-50</v>
      </c>
    </row>
    <row r="2580" spans="1:5" x14ac:dyDescent="0.35">
      <c r="A2580" s="5" t="s">
        <v>701</v>
      </c>
      <c r="B2580" s="5">
        <v>30</v>
      </c>
      <c r="C2580" s="5">
        <v>40</v>
      </c>
      <c r="D2580" s="5">
        <v>-43</v>
      </c>
      <c r="E2580" s="5">
        <v>-59</v>
      </c>
    </row>
    <row r="2581" spans="1:5" x14ac:dyDescent="0.35">
      <c r="A2581" s="5" t="s">
        <v>701</v>
      </c>
      <c r="B2581" s="5">
        <v>40</v>
      </c>
      <c r="C2581" s="5">
        <v>50</v>
      </c>
      <c r="D2581" s="5">
        <v>-49</v>
      </c>
      <c r="E2581" s="5">
        <v>-65</v>
      </c>
    </row>
    <row r="2582" spans="1:5" x14ac:dyDescent="0.35">
      <c r="A2582" s="5" t="s">
        <v>701</v>
      </c>
      <c r="B2582" s="5">
        <v>50</v>
      </c>
      <c r="C2582" s="5">
        <v>65</v>
      </c>
      <c r="D2582" s="5">
        <v>-60</v>
      </c>
      <c r="E2582" s="5">
        <v>-79</v>
      </c>
    </row>
    <row r="2583" spans="1:5" x14ac:dyDescent="0.35">
      <c r="A2583" s="5" t="s">
        <v>701</v>
      </c>
      <c r="B2583" s="5">
        <v>65</v>
      </c>
      <c r="C2583" s="5">
        <v>80</v>
      </c>
      <c r="D2583" s="5">
        <v>-69</v>
      </c>
      <c r="E2583" s="5">
        <v>-88</v>
      </c>
    </row>
    <row r="2584" spans="1:5" x14ac:dyDescent="0.35">
      <c r="A2584" s="5" t="s">
        <v>701</v>
      </c>
      <c r="B2584" s="5">
        <v>80</v>
      </c>
      <c r="C2584" s="5">
        <v>100</v>
      </c>
      <c r="D2584" s="5">
        <v>-84</v>
      </c>
      <c r="E2584" s="5">
        <v>-106</v>
      </c>
    </row>
    <row r="2585" spans="1:5" x14ac:dyDescent="0.35">
      <c r="A2585" s="5" t="s">
        <v>701</v>
      </c>
      <c r="B2585" s="5">
        <v>100</v>
      </c>
      <c r="C2585" s="5">
        <v>120</v>
      </c>
      <c r="D2585" s="5">
        <v>-97</v>
      </c>
      <c r="E2585" s="5">
        <v>-119</v>
      </c>
    </row>
    <row r="2586" spans="1:5" x14ac:dyDescent="0.35">
      <c r="A2586" s="5" t="s">
        <v>701</v>
      </c>
      <c r="B2586" s="5">
        <v>120</v>
      </c>
      <c r="C2586" s="5">
        <v>140</v>
      </c>
      <c r="D2586" s="5">
        <v>-115</v>
      </c>
      <c r="E2586" s="5">
        <v>-140</v>
      </c>
    </row>
    <row r="2587" spans="1:5" x14ac:dyDescent="0.35">
      <c r="A2587" s="5" t="s">
        <v>701</v>
      </c>
      <c r="B2587" s="5">
        <v>140</v>
      </c>
      <c r="C2587" s="5">
        <v>160</v>
      </c>
      <c r="D2587" s="5">
        <v>-127</v>
      </c>
      <c r="E2587" s="5">
        <v>-152</v>
      </c>
    </row>
    <row r="2588" spans="1:5" x14ac:dyDescent="0.35">
      <c r="A2588" s="5" t="s">
        <v>701</v>
      </c>
      <c r="B2588" s="5">
        <v>160</v>
      </c>
      <c r="C2588" s="5">
        <v>180</v>
      </c>
      <c r="D2588" s="5">
        <v>-139</v>
      </c>
      <c r="E2588" s="5">
        <v>-164</v>
      </c>
    </row>
    <row r="2589" spans="1:5" x14ac:dyDescent="0.35">
      <c r="A2589" s="5" t="s">
        <v>701</v>
      </c>
      <c r="B2589" s="5">
        <v>180</v>
      </c>
      <c r="C2589" s="5">
        <v>200</v>
      </c>
      <c r="D2589" s="5">
        <v>-157</v>
      </c>
      <c r="E2589" s="5">
        <v>-186</v>
      </c>
    </row>
    <row r="2590" spans="1:5" x14ac:dyDescent="0.35">
      <c r="A2590" s="5" t="s">
        <v>701</v>
      </c>
      <c r="B2590" s="5">
        <v>200</v>
      </c>
      <c r="C2590" s="5">
        <v>225</v>
      </c>
      <c r="D2590" s="5">
        <v>-171</v>
      </c>
      <c r="E2590" s="5">
        <v>-200</v>
      </c>
    </row>
    <row r="2591" spans="1:5" x14ac:dyDescent="0.35">
      <c r="A2591" s="5" t="s">
        <v>701</v>
      </c>
      <c r="B2591" s="5">
        <v>225</v>
      </c>
      <c r="C2591" s="5">
        <v>250</v>
      </c>
      <c r="D2591" s="5">
        <v>-187</v>
      </c>
      <c r="E2591" s="5">
        <v>-216</v>
      </c>
    </row>
    <row r="2592" spans="1:5" x14ac:dyDescent="0.35">
      <c r="A2592" s="5" t="s">
        <v>701</v>
      </c>
      <c r="B2592" s="5">
        <v>250</v>
      </c>
      <c r="C2592" s="5">
        <v>280</v>
      </c>
      <c r="D2592" s="5">
        <v>-209</v>
      </c>
      <c r="E2592" s="5">
        <v>-241</v>
      </c>
    </row>
    <row r="2593" spans="1:5" x14ac:dyDescent="0.35">
      <c r="A2593" s="5" t="s">
        <v>701</v>
      </c>
      <c r="B2593" s="5">
        <v>280</v>
      </c>
      <c r="C2593" s="5">
        <v>315</v>
      </c>
      <c r="D2593" s="5">
        <v>-231</v>
      </c>
      <c r="E2593" s="5">
        <v>-263</v>
      </c>
    </row>
    <row r="2594" spans="1:5" x14ac:dyDescent="0.35">
      <c r="A2594" s="5" t="s">
        <v>701</v>
      </c>
      <c r="B2594" s="5">
        <v>315</v>
      </c>
      <c r="C2594" s="5">
        <v>355</v>
      </c>
      <c r="D2594" s="5">
        <v>-257</v>
      </c>
      <c r="E2594" s="5">
        <v>-293</v>
      </c>
    </row>
    <row r="2595" spans="1:5" x14ac:dyDescent="0.35">
      <c r="A2595" s="5" t="s">
        <v>701</v>
      </c>
      <c r="B2595" s="5">
        <v>355</v>
      </c>
      <c r="C2595" s="5">
        <v>400</v>
      </c>
      <c r="D2595" s="5">
        <v>-283</v>
      </c>
      <c r="E2595" s="5">
        <v>-319</v>
      </c>
    </row>
    <row r="2596" spans="1:5" x14ac:dyDescent="0.35">
      <c r="A2596" s="5" t="s">
        <v>701</v>
      </c>
      <c r="B2596" s="5">
        <v>400</v>
      </c>
      <c r="C2596" s="5">
        <v>450</v>
      </c>
      <c r="D2596" s="5">
        <v>-317</v>
      </c>
      <c r="E2596" s="5">
        <v>-357</v>
      </c>
    </row>
    <row r="2597" spans="1:5" x14ac:dyDescent="0.35">
      <c r="A2597" s="5" t="s">
        <v>701</v>
      </c>
      <c r="B2597" s="5">
        <v>450</v>
      </c>
      <c r="C2597" s="5">
        <v>500</v>
      </c>
      <c r="D2597" s="5">
        <v>-347</v>
      </c>
      <c r="E2597" s="5">
        <v>-387</v>
      </c>
    </row>
    <row r="2598" spans="1:5" x14ac:dyDescent="0.35">
      <c r="A2598" s="5" t="s">
        <v>701</v>
      </c>
      <c r="B2598" s="5">
        <v>500</v>
      </c>
      <c r="C2598" s="5">
        <v>560</v>
      </c>
      <c r="D2598" s="5">
        <v>-400</v>
      </c>
      <c r="E2598" s="5">
        <v>-444</v>
      </c>
    </row>
    <row r="2599" spans="1:5" x14ac:dyDescent="0.35">
      <c r="A2599" s="5" t="s">
        <v>701</v>
      </c>
      <c r="B2599" s="5">
        <v>560</v>
      </c>
      <c r="C2599" s="5">
        <v>630</v>
      </c>
      <c r="D2599" s="5">
        <v>-450</v>
      </c>
      <c r="E2599" s="5">
        <v>-494</v>
      </c>
    </row>
    <row r="2600" spans="1:5" x14ac:dyDescent="0.35">
      <c r="A2600" s="5" t="s">
        <v>701</v>
      </c>
      <c r="B2600" s="5">
        <v>630</v>
      </c>
      <c r="C2600" s="5">
        <v>710</v>
      </c>
      <c r="D2600" s="5">
        <v>-500</v>
      </c>
      <c r="E2600" s="5">
        <v>-550</v>
      </c>
    </row>
    <row r="2601" spans="1:5" x14ac:dyDescent="0.35">
      <c r="A2601" s="5" t="s">
        <v>701</v>
      </c>
      <c r="B2601" s="5">
        <v>710</v>
      </c>
      <c r="C2601" s="5">
        <v>800</v>
      </c>
      <c r="D2601" s="5">
        <v>-560</v>
      </c>
      <c r="E2601" s="5">
        <v>-610</v>
      </c>
    </row>
    <row r="2602" spans="1:5" x14ac:dyDescent="0.35">
      <c r="A2602" s="5" t="s">
        <v>701</v>
      </c>
      <c r="B2602" s="5">
        <v>800</v>
      </c>
      <c r="C2602" s="5">
        <v>900</v>
      </c>
      <c r="D2602" s="5">
        <v>-620</v>
      </c>
      <c r="E2602" s="5">
        <v>-676</v>
      </c>
    </row>
    <row r="2603" spans="1:5" x14ac:dyDescent="0.35">
      <c r="A2603" s="5" t="s">
        <v>701</v>
      </c>
      <c r="B2603" s="5">
        <v>900</v>
      </c>
      <c r="C2603" s="5">
        <v>1000</v>
      </c>
      <c r="D2603" s="5">
        <v>-680</v>
      </c>
      <c r="E2603" s="5">
        <v>-736</v>
      </c>
    </row>
    <row r="2604" spans="1:5" x14ac:dyDescent="0.35">
      <c r="A2604" s="5" t="s">
        <v>701</v>
      </c>
      <c r="B2604" s="5">
        <v>1000</v>
      </c>
      <c r="C2604" s="5">
        <v>1120</v>
      </c>
      <c r="D2604" s="5">
        <v>-780</v>
      </c>
      <c r="E2604" s="5">
        <v>-846</v>
      </c>
    </row>
    <row r="2605" spans="1:5" x14ac:dyDescent="0.35">
      <c r="A2605" s="5" t="s">
        <v>701</v>
      </c>
      <c r="B2605" s="5">
        <v>1120</v>
      </c>
      <c r="C2605" s="5">
        <v>1250</v>
      </c>
      <c r="D2605" s="5">
        <v>-840</v>
      </c>
      <c r="E2605" s="5">
        <v>-906</v>
      </c>
    </row>
    <row r="2606" spans="1:5" x14ac:dyDescent="0.35">
      <c r="A2606" s="5" t="s">
        <v>701</v>
      </c>
      <c r="B2606" s="5">
        <v>1250</v>
      </c>
      <c r="C2606" s="5">
        <v>1400</v>
      </c>
      <c r="D2606" s="5">
        <v>-960</v>
      </c>
      <c r="E2606" s="5">
        <v>-1038</v>
      </c>
    </row>
    <row r="2607" spans="1:5" x14ac:dyDescent="0.35">
      <c r="A2607" s="5" t="s">
        <v>701</v>
      </c>
      <c r="B2607" s="5">
        <v>1400</v>
      </c>
      <c r="C2607" s="5">
        <v>1600</v>
      </c>
      <c r="D2607" s="5">
        <v>-1050</v>
      </c>
      <c r="E2607" s="5">
        <v>-1128</v>
      </c>
    </row>
    <row r="2608" spans="1:5" x14ac:dyDescent="0.35">
      <c r="A2608" s="5" t="s">
        <v>701</v>
      </c>
      <c r="B2608" s="5">
        <v>1600</v>
      </c>
      <c r="C2608" s="5">
        <v>1800</v>
      </c>
      <c r="D2608" s="5">
        <v>-1200</v>
      </c>
      <c r="E2608" s="5">
        <v>-1292</v>
      </c>
    </row>
    <row r="2609" spans="1:5" x14ac:dyDescent="0.35">
      <c r="A2609" s="5" t="s">
        <v>701</v>
      </c>
      <c r="B2609" s="5">
        <v>1800</v>
      </c>
      <c r="C2609" s="5">
        <v>2000</v>
      </c>
      <c r="D2609" s="5">
        <v>-1350</v>
      </c>
      <c r="E2609" s="5">
        <v>-1442</v>
      </c>
    </row>
    <row r="2610" spans="1:5" x14ac:dyDescent="0.35">
      <c r="A2610" s="5" t="s">
        <v>701</v>
      </c>
      <c r="B2610" s="5">
        <v>2000</v>
      </c>
      <c r="C2610" s="5">
        <v>2240</v>
      </c>
      <c r="D2610" s="5">
        <v>-1500</v>
      </c>
      <c r="E2610" s="5">
        <v>-1610</v>
      </c>
    </row>
    <row r="2611" spans="1:5" x14ac:dyDescent="0.35">
      <c r="A2611" s="5" t="s">
        <v>701</v>
      </c>
      <c r="B2611" s="5">
        <v>2240</v>
      </c>
      <c r="C2611" s="5">
        <v>2500</v>
      </c>
      <c r="D2611" s="5">
        <v>-1650</v>
      </c>
      <c r="E2611" s="5">
        <v>-1760</v>
      </c>
    </row>
    <row r="2612" spans="1:5" x14ac:dyDescent="0.35">
      <c r="A2612" s="5" t="s">
        <v>701</v>
      </c>
      <c r="B2612" s="5">
        <v>2500</v>
      </c>
      <c r="C2612" s="5">
        <v>2800</v>
      </c>
      <c r="D2612" s="5">
        <v>-1900</v>
      </c>
      <c r="E2612" s="5">
        <v>-2035</v>
      </c>
    </row>
    <row r="2613" spans="1:5" x14ac:dyDescent="0.35">
      <c r="A2613" s="5" t="s">
        <v>701</v>
      </c>
      <c r="B2613" s="5">
        <v>2800</v>
      </c>
      <c r="C2613" s="5">
        <v>3150</v>
      </c>
      <c r="D2613" s="5">
        <v>-2100</v>
      </c>
      <c r="E2613" s="5">
        <v>-2235</v>
      </c>
    </row>
    <row r="2614" spans="1:5" x14ac:dyDescent="0.35">
      <c r="A2614" s="5" t="s">
        <v>706</v>
      </c>
      <c r="B2614" s="5">
        <v>24</v>
      </c>
      <c r="C2614" s="5">
        <v>30</v>
      </c>
      <c r="D2614" s="5">
        <v>-33</v>
      </c>
      <c r="E2614" s="5">
        <v>-54</v>
      </c>
    </row>
    <row r="2615" spans="1:5" x14ac:dyDescent="0.35">
      <c r="A2615" s="5" t="s">
        <v>706</v>
      </c>
      <c r="B2615" s="5">
        <v>30</v>
      </c>
      <c r="C2615" s="5">
        <v>40</v>
      </c>
      <c r="D2615" s="5">
        <v>-39</v>
      </c>
      <c r="E2615" s="5">
        <v>-64</v>
      </c>
    </row>
    <row r="2616" spans="1:5" x14ac:dyDescent="0.35">
      <c r="A2616" s="5" t="s">
        <v>706</v>
      </c>
      <c r="B2616" s="5">
        <v>40</v>
      </c>
      <c r="C2616" s="5">
        <v>50</v>
      </c>
      <c r="D2616" s="5">
        <v>-45</v>
      </c>
      <c r="E2616" s="5">
        <v>-70</v>
      </c>
    </row>
    <row r="2617" spans="1:5" x14ac:dyDescent="0.35">
      <c r="A2617" s="5" t="s">
        <v>706</v>
      </c>
      <c r="B2617" s="5">
        <v>50</v>
      </c>
      <c r="C2617" s="5">
        <v>65</v>
      </c>
      <c r="D2617" s="5">
        <v>-55</v>
      </c>
      <c r="E2617" s="5">
        <v>-85</v>
      </c>
    </row>
    <row r="2618" spans="1:5" x14ac:dyDescent="0.35">
      <c r="A2618" s="5" t="s">
        <v>706</v>
      </c>
      <c r="B2618" s="5">
        <v>65</v>
      </c>
      <c r="C2618" s="5">
        <v>80</v>
      </c>
      <c r="D2618" s="5">
        <v>-64</v>
      </c>
      <c r="E2618" s="5">
        <v>-94</v>
      </c>
    </row>
    <row r="2619" spans="1:5" x14ac:dyDescent="0.35">
      <c r="A2619" s="5" t="s">
        <v>706</v>
      </c>
      <c r="B2619" s="5">
        <v>80</v>
      </c>
      <c r="C2619" s="5">
        <v>100</v>
      </c>
      <c r="D2619" s="5">
        <v>-78</v>
      </c>
      <c r="E2619" s="5">
        <v>-113</v>
      </c>
    </row>
    <row r="2620" spans="1:5" x14ac:dyDescent="0.35">
      <c r="A2620" s="5" t="s">
        <v>706</v>
      </c>
      <c r="B2620" s="5">
        <v>100</v>
      </c>
      <c r="C2620" s="5">
        <v>120</v>
      </c>
      <c r="D2620" s="5">
        <v>-91</v>
      </c>
      <c r="E2620" s="5">
        <v>-126</v>
      </c>
    </row>
    <row r="2621" spans="1:5" x14ac:dyDescent="0.35">
      <c r="A2621" s="5" t="s">
        <v>706</v>
      </c>
      <c r="B2621" s="5">
        <v>120</v>
      </c>
      <c r="C2621" s="5">
        <v>140</v>
      </c>
      <c r="D2621" s="5">
        <v>-107</v>
      </c>
      <c r="E2621" s="5">
        <v>-147</v>
      </c>
    </row>
    <row r="2622" spans="1:5" x14ac:dyDescent="0.35">
      <c r="A2622" s="5" t="s">
        <v>706</v>
      </c>
      <c r="B2622" s="5">
        <v>140</v>
      </c>
      <c r="C2622" s="5">
        <v>160</v>
      </c>
      <c r="D2622" s="5">
        <v>-119</v>
      </c>
      <c r="E2622" s="5">
        <v>-159</v>
      </c>
    </row>
    <row r="2623" spans="1:5" x14ac:dyDescent="0.35">
      <c r="A2623" s="5" t="s">
        <v>706</v>
      </c>
      <c r="B2623" s="5">
        <v>160</v>
      </c>
      <c r="C2623" s="5">
        <v>180</v>
      </c>
      <c r="D2623" s="5">
        <v>-131</v>
      </c>
      <c r="E2623" s="5">
        <v>-171</v>
      </c>
    </row>
    <row r="2624" spans="1:5" x14ac:dyDescent="0.35">
      <c r="A2624" s="5" t="s">
        <v>706</v>
      </c>
      <c r="B2624" s="5">
        <v>180</v>
      </c>
      <c r="C2624" s="5">
        <v>200</v>
      </c>
      <c r="D2624" s="5">
        <v>-149</v>
      </c>
      <c r="E2624" s="5">
        <v>-195</v>
      </c>
    </row>
    <row r="2625" spans="1:5" x14ac:dyDescent="0.35">
      <c r="A2625" s="5" t="s">
        <v>706</v>
      </c>
      <c r="B2625" s="5">
        <v>200</v>
      </c>
      <c r="C2625" s="5">
        <v>225</v>
      </c>
      <c r="D2625" s="5">
        <v>-163</v>
      </c>
      <c r="E2625" s="5">
        <v>-209</v>
      </c>
    </row>
    <row r="2626" spans="1:5" x14ac:dyDescent="0.35">
      <c r="A2626" s="5" t="s">
        <v>706</v>
      </c>
      <c r="B2626" s="5">
        <v>225</v>
      </c>
      <c r="C2626" s="5">
        <v>250</v>
      </c>
      <c r="D2626" s="5">
        <v>-179</v>
      </c>
      <c r="E2626" s="5">
        <v>-225</v>
      </c>
    </row>
    <row r="2627" spans="1:5" x14ac:dyDescent="0.35">
      <c r="A2627" s="5" t="s">
        <v>706</v>
      </c>
      <c r="B2627" s="5">
        <v>250</v>
      </c>
      <c r="C2627" s="5">
        <v>280</v>
      </c>
      <c r="D2627" s="5">
        <v>-198</v>
      </c>
      <c r="E2627" s="5">
        <v>-250</v>
      </c>
    </row>
    <row r="2628" spans="1:5" x14ac:dyDescent="0.35">
      <c r="A2628" s="5" t="s">
        <v>706</v>
      </c>
      <c r="B2628" s="5">
        <v>280</v>
      </c>
      <c r="C2628" s="5">
        <v>315</v>
      </c>
      <c r="D2628" s="5">
        <v>-220</v>
      </c>
      <c r="E2628" s="5">
        <v>-272</v>
      </c>
    </row>
    <row r="2629" spans="1:5" x14ac:dyDescent="0.35">
      <c r="A2629" s="5" t="s">
        <v>706</v>
      </c>
      <c r="B2629" s="5">
        <v>315</v>
      </c>
      <c r="C2629" s="5">
        <v>355</v>
      </c>
      <c r="D2629" s="5">
        <v>-247</v>
      </c>
      <c r="E2629" s="5">
        <v>-304</v>
      </c>
    </row>
    <row r="2630" spans="1:5" x14ac:dyDescent="0.35">
      <c r="A2630" s="5" t="s">
        <v>706</v>
      </c>
      <c r="B2630" s="5">
        <v>355</v>
      </c>
      <c r="C2630" s="5">
        <v>400</v>
      </c>
      <c r="D2630" s="5">
        <v>-273</v>
      </c>
      <c r="E2630" s="5">
        <v>-330</v>
      </c>
    </row>
    <row r="2631" spans="1:5" x14ac:dyDescent="0.35">
      <c r="A2631" s="5" t="s">
        <v>706</v>
      </c>
      <c r="B2631" s="5">
        <v>400</v>
      </c>
      <c r="C2631" s="5">
        <v>450</v>
      </c>
      <c r="D2631" s="5">
        <v>-307</v>
      </c>
      <c r="E2631" s="5">
        <v>-370</v>
      </c>
    </row>
    <row r="2632" spans="1:5" x14ac:dyDescent="0.35">
      <c r="A2632" s="5" t="s">
        <v>706</v>
      </c>
      <c r="B2632" s="5">
        <v>450</v>
      </c>
      <c r="C2632" s="5">
        <v>500</v>
      </c>
      <c r="D2632" s="5">
        <v>-337</v>
      </c>
      <c r="E2632" s="5">
        <v>-400</v>
      </c>
    </row>
    <row r="2633" spans="1:5" x14ac:dyDescent="0.35">
      <c r="A2633" s="5" t="s">
        <v>706</v>
      </c>
      <c r="B2633" s="5">
        <v>500</v>
      </c>
      <c r="C2633" s="5">
        <v>560</v>
      </c>
      <c r="D2633" s="5">
        <v>-400</v>
      </c>
      <c r="E2633" s="5">
        <v>-470</v>
      </c>
    </row>
    <row r="2634" spans="1:5" x14ac:dyDescent="0.35">
      <c r="A2634" s="5" t="s">
        <v>706</v>
      </c>
      <c r="B2634" s="5">
        <v>560</v>
      </c>
      <c r="C2634" s="5">
        <v>630</v>
      </c>
      <c r="D2634" s="5">
        <v>-450</v>
      </c>
      <c r="E2634" s="5">
        <v>-520</v>
      </c>
    </row>
    <row r="2635" spans="1:5" x14ac:dyDescent="0.35">
      <c r="A2635" s="5" t="s">
        <v>706</v>
      </c>
      <c r="B2635" s="5">
        <v>630</v>
      </c>
      <c r="C2635" s="5">
        <v>710</v>
      </c>
      <c r="D2635" s="5">
        <v>-500</v>
      </c>
      <c r="E2635" s="5">
        <v>-580</v>
      </c>
    </row>
    <row r="2636" spans="1:5" x14ac:dyDescent="0.35">
      <c r="A2636" s="5" t="s">
        <v>706</v>
      </c>
      <c r="B2636" s="5">
        <v>710</v>
      </c>
      <c r="C2636" s="5">
        <v>800</v>
      </c>
      <c r="D2636" s="5">
        <v>-560</v>
      </c>
      <c r="E2636" s="5">
        <v>-640</v>
      </c>
    </row>
    <row r="2637" spans="1:5" x14ac:dyDescent="0.35">
      <c r="A2637" s="5" t="s">
        <v>706</v>
      </c>
      <c r="B2637" s="5">
        <v>800</v>
      </c>
      <c r="C2637" s="5">
        <v>900</v>
      </c>
      <c r="D2637" s="5">
        <v>-620</v>
      </c>
      <c r="E2637" s="5">
        <v>-710</v>
      </c>
    </row>
    <row r="2638" spans="1:5" x14ac:dyDescent="0.35">
      <c r="A2638" s="5" t="s">
        <v>706</v>
      </c>
      <c r="B2638" s="5">
        <v>900</v>
      </c>
      <c r="C2638" s="5">
        <v>1000</v>
      </c>
      <c r="D2638" s="5">
        <v>-680</v>
      </c>
      <c r="E2638" s="5">
        <v>-770</v>
      </c>
    </row>
    <row r="2639" spans="1:5" x14ac:dyDescent="0.35">
      <c r="A2639" s="5" t="s">
        <v>706</v>
      </c>
      <c r="B2639" s="5">
        <v>1000</v>
      </c>
      <c r="C2639" s="5">
        <v>1120</v>
      </c>
      <c r="D2639" s="5">
        <v>-780</v>
      </c>
      <c r="E2639" s="5">
        <v>-885</v>
      </c>
    </row>
    <row r="2640" spans="1:5" x14ac:dyDescent="0.35">
      <c r="A2640" s="5" t="s">
        <v>706</v>
      </c>
      <c r="B2640" s="5">
        <v>1120</v>
      </c>
      <c r="C2640" s="5">
        <v>1250</v>
      </c>
      <c r="D2640" s="5">
        <v>-840</v>
      </c>
      <c r="E2640" s="5">
        <v>-945</v>
      </c>
    </row>
    <row r="2641" spans="1:5" x14ac:dyDescent="0.35">
      <c r="A2641" s="5" t="s">
        <v>706</v>
      </c>
      <c r="B2641" s="5">
        <v>1250</v>
      </c>
      <c r="C2641" s="5">
        <v>1400</v>
      </c>
      <c r="D2641" s="5">
        <v>-960</v>
      </c>
      <c r="E2641" s="5">
        <v>-1085</v>
      </c>
    </row>
    <row r="2642" spans="1:5" x14ac:dyDescent="0.35">
      <c r="A2642" s="5" t="s">
        <v>706</v>
      </c>
      <c r="B2642" s="5">
        <v>1400</v>
      </c>
      <c r="C2642" s="5">
        <v>1600</v>
      </c>
      <c r="D2642" s="5">
        <v>-1050</v>
      </c>
      <c r="E2642" s="5">
        <v>-1175</v>
      </c>
    </row>
    <row r="2643" spans="1:5" x14ac:dyDescent="0.35">
      <c r="A2643" s="5" t="s">
        <v>706</v>
      </c>
      <c r="B2643" s="5">
        <v>1600</v>
      </c>
      <c r="C2643" s="5">
        <v>1800</v>
      </c>
      <c r="D2643" s="5">
        <v>-1200</v>
      </c>
      <c r="E2643" s="5">
        <v>-1350</v>
      </c>
    </row>
    <row r="2644" spans="1:5" x14ac:dyDescent="0.35">
      <c r="A2644" s="5" t="s">
        <v>706</v>
      </c>
      <c r="B2644" s="5">
        <v>1800</v>
      </c>
      <c r="C2644" s="5">
        <v>2000</v>
      </c>
      <c r="D2644" s="5">
        <v>-1350</v>
      </c>
      <c r="E2644" s="5">
        <v>-1500</v>
      </c>
    </row>
    <row r="2645" spans="1:5" x14ac:dyDescent="0.35">
      <c r="A2645" s="5" t="s">
        <v>706</v>
      </c>
      <c r="B2645" s="5">
        <v>2000</v>
      </c>
      <c r="C2645" s="5">
        <v>2240</v>
      </c>
      <c r="D2645" s="5">
        <v>-1500</v>
      </c>
      <c r="E2645" s="5">
        <v>-1675</v>
      </c>
    </row>
    <row r="2646" spans="1:5" x14ac:dyDescent="0.35">
      <c r="A2646" s="5" t="s">
        <v>706</v>
      </c>
      <c r="B2646" s="5">
        <v>2240</v>
      </c>
      <c r="C2646" s="5">
        <v>2500</v>
      </c>
      <c r="D2646" s="5">
        <v>-1650</v>
      </c>
      <c r="E2646" s="5">
        <v>-1825</v>
      </c>
    </row>
    <row r="2647" spans="1:5" x14ac:dyDescent="0.35">
      <c r="A2647" s="5" t="s">
        <v>706</v>
      </c>
      <c r="B2647" s="5">
        <v>2500</v>
      </c>
      <c r="C2647" s="5">
        <v>2800</v>
      </c>
      <c r="D2647" s="5">
        <v>-1900</v>
      </c>
      <c r="E2647" s="5">
        <v>-2110</v>
      </c>
    </row>
    <row r="2648" spans="1:5" x14ac:dyDescent="0.35">
      <c r="A2648" s="5" t="s">
        <v>706</v>
      </c>
      <c r="B2648" s="5">
        <v>2800</v>
      </c>
      <c r="C2648" s="5">
        <v>3150</v>
      </c>
      <c r="D2648" s="5">
        <v>-2100</v>
      </c>
      <c r="E2648" s="5">
        <v>-2310</v>
      </c>
    </row>
    <row r="2649" spans="1:5" x14ac:dyDescent="0.35">
      <c r="A2649" s="5" t="s">
        <v>969</v>
      </c>
      <c r="B2649" s="5">
        <v>24</v>
      </c>
      <c r="C2649" s="5">
        <v>30</v>
      </c>
      <c r="D2649" s="5">
        <v>-41</v>
      </c>
      <c r="E2649" s="5">
        <v>-74</v>
      </c>
    </row>
    <row r="2650" spans="1:5" x14ac:dyDescent="0.35">
      <c r="A2650" s="5" t="s">
        <v>969</v>
      </c>
      <c r="B2650" s="5">
        <v>30</v>
      </c>
      <c r="C2650" s="5">
        <v>40</v>
      </c>
      <c r="D2650" s="5">
        <v>-48</v>
      </c>
      <c r="E2650" s="5">
        <v>-87</v>
      </c>
    </row>
    <row r="2651" spans="1:5" x14ac:dyDescent="0.35">
      <c r="A2651" s="5" t="s">
        <v>969</v>
      </c>
      <c r="B2651" s="5">
        <v>40</v>
      </c>
      <c r="C2651" s="5">
        <v>50</v>
      </c>
      <c r="D2651" s="5">
        <v>-54</v>
      </c>
      <c r="E2651" s="5">
        <v>-93</v>
      </c>
    </row>
    <row r="2652" spans="1:5" x14ac:dyDescent="0.35">
      <c r="A2652" s="5" t="s">
        <v>969</v>
      </c>
      <c r="B2652" s="5">
        <v>50</v>
      </c>
      <c r="C2652" s="5">
        <v>65</v>
      </c>
      <c r="D2652" s="5">
        <v>-66</v>
      </c>
      <c r="E2652" s="5">
        <v>-112</v>
      </c>
    </row>
    <row r="2653" spans="1:5" x14ac:dyDescent="0.35">
      <c r="A2653" s="5" t="s">
        <v>969</v>
      </c>
      <c r="B2653" s="5">
        <v>65</v>
      </c>
      <c r="C2653" s="5">
        <v>80</v>
      </c>
      <c r="D2653" s="5">
        <v>-75</v>
      </c>
      <c r="E2653" s="5">
        <v>-121</v>
      </c>
    </row>
    <row r="2654" spans="1:5" x14ac:dyDescent="0.35">
      <c r="A2654" s="5" t="s">
        <v>969</v>
      </c>
      <c r="B2654" s="5">
        <v>80</v>
      </c>
      <c r="C2654" s="5">
        <v>100</v>
      </c>
      <c r="D2654" s="5">
        <v>-91</v>
      </c>
      <c r="E2654" s="5">
        <v>-145</v>
      </c>
    </row>
    <row r="2655" spans="1:5" x14ac:dyDescent="0.35">
      <c r="A2655" s="5" t="s">
        <v>969</v>
      </c>
      <c r="B2655" s="5">
        <v>100</v>
      </c>
      <c r="C2655" s="5">
        <v>120</v>
      </c>
      <c r="D2655" s="5">
        <v>-104</v>
      </c>
      <c r="E2655" s="5">
        <v>-158</v>
      </c>
    </row>
    <row r="2656" spans="1:5" x14ac:dyDescent="0.35">
      <c r="A2656" s="5" t="s">
        <v>969</v>
      </c>
      <c r="B2656" s="5">
        <v>120</v>
      </c>
      <c r="C2656" s="5">
        <v>140</v>
      </c>
      <c r="D2656" s="5">
        <v>-122</v>
      </c>
      <c r="E2656" s="5">
        <v>-185</v>
      </c>
    </row>
    <row r="2657" spans="1:5" x14ac:dyDescent="0.35">
      <c r="A2657" s="5" t="s">
        <v>969</v>
      </c>
      <c r="B2657" s="5">
        <v>140</v>
      </c>
      <c r="C2657" s="5">
        <v>160</v>
      </c>
      <c r="D2657" s="5">
        <v>-134</v>
      </c>
      <c r="E2657" s="5">
        <v>-197</v>
      </c>
    </row>
    <row r="2658" spans="1:5" x14ac:dyDescent="0.35">
      <c r="A2658" s="5" t="s">
        <v>969</v>
      </c>
      <c r="B2658" s="5">
        <v>160</v>
      </c>
      <c r="C2658" s="5">
        <v>180</v>
      </c>
      <c r="D2658" s="5">
        <v>-146</v>
      </c>
      <c r="E2658" s="5">
        <v>-209</v>
      </c>
    </row>
    <row r="2659" spans="1:5" x14ac:dyDescent="0.35">
      <c r="A2659" s="5" t="s">
        <v>969</v>
      </c>
      <c r="B2659" s="5">
        <v>180</v>
      </c>
      <c r="C2659" s="5">
        <v>200</v>
      </c>
      <c r="D2659" s="5">
        <v>-166</v>
      </c>
      <c r="E2659" s="5">
        <v>-238</v>
      </c>
    </row>
    <row r="2660" spans="1:5" x14ac:dyDescent="0.35">
      <c r="A2660" s="5" t="s">
        <v>969</v>
      </c>
      <c r="B2660" s="5">
        <v>200</v>
      </c>
      <c r="C2660" s="5">
        <v>225</v>
      </c>
      <c r="D2660" s="5">
        <v>-180</v>
      </c>
      <c r="E2660" s="5">
        <v>-252</v>
      </c>
    </row>
    <row r="2661" spans="1:5" x14ac:dyDescent="0.35">
      <c r="A2661" s="5" t="s">
        <v>969</v>
      </c>
      <c r="B2661" s="5">
        <v>225</v>
      </c>
      <c r="C2661" s="5">
        <v>250</v>
      </c>
      <c r="D2661" s="5">
        <v>-196</v>
      </c>
      <c r="E2661" s="5">
        <v>-268</v>
      </c>
    </row>
    <row r="2662" spans="1:5" x14ac:dyDescent="0.35">
      <c r="A2662" s="5" t="s">
        <v>969</v>
      </c>
      <c r="B2662" s="5">
        <v>250</v>
      </c>
      <c r="C2662" s="5">
        <v>280</v>
      </c>
      <c r="D2662" s="5">
        <v>-218</v>
      </c>
      <c r="E2662" s="5">
        <v>-299</v>
      </c>
    </row>
    <row r="2663" spans="1:5" x14ac:dyDescent="0.35">
      <c r="A2663" s="5" t="s">
        <v>969</v>
      </c>
      <c r="B2663" s="5">
        <v>280</v>
      </c>
      <c r="C2663" s="5">
        <v>315</v>
      </c>
      <c r="D2663" s="5">
        <v>-240</v>
      </c>
      <c r="E2663" s="5">
        <v>-321</v>
      </c>
    </row>
    <row r="2664" spans="1:5" x14ac:dyDescent="0.35">
      <c r="A2664" s="5" t="s">
        <v>969</v>
      </c>
      <c r="B2664" s="5">
        <v>315</v>
      </c>
      <c r="C2664" s="5">
        <v>355</v>
      </c>
      <c r="D2664" s="5">
        <v>-268</v>
      </c>
      <c r="E2664" s="5">
        <v>-357</v>
      </c>
    </row>
    <row r="2665" spans="1:5" x14ac:dyDescent="0.35">
      <c r="A2665" s="5" t="s">
        <v>969</v>
      </c>
      <c r="B2665" s="5">
        <v>355</v>
      </c>
      <c r="C2665" s="5">
        <v>400</v>
      </c>
      <c r="D2665" s="5">
        <v>-294</v>
      </c>
      <c r="E2665" s="5">
        <v>-383</v>
      </c>
    </row>
    <row r="2666" spans="1:5" x14ac:dyDescent="0.35">
      <c r="A2666" s="5" t="s">
        <v>969</v>
      </c>
      <c r="B2666" s="5">
        <v>400</v>
      </c>
      <c r="C2666" s="5">
        <v>450</v>
      </c>
      <c r="D2666" s="5">
        <v>-330</v>
      </c>
      <c r="E2666" s="5">
        <v>-427</v>
      </c>
    </row>
    <row r="2667" spans="1:5" x14ac:dyDescent="0.35">
      <c r="A2667" s="5" t="s">
        <v>969</v>
      </c>
      <c r="B2667" s="5">
        <v>450</v>
      </c>
      <c r="C2667" s="5">
        <v>500</v>
      </c>
      <c r="D2667" s="5">
        <v>-360</v>
      </c>
      <c r="E2667" s="5">
        <v>-457</v>
      </c>
    </row>
    <row r="2668" spans="1:5" x14ac:dyDescent="0.35">
      <c r="A2668" s="5" t="s">
        <v>969</v>
      </c>
      <c r="B2668" s="5">
        <v>500</v>
      </c>
      <c r="C2668" s="5">
        <v>560</v>
      </c>
      <c r="D2668" s="5">
        <v>-400</v>
      </c>
      <c r="E2668" s="5">
        <v>-510</v>
      </c>
    </row>
    <row r="2669" spans="1:5" x14ac:dyDescent="0.35">
      <c r="A2669" s="5" t="s">
        <v>969</v>
      </c>
      <c r="B2669" s="5">
        <v>560</v>
      </c>
      <c r="C2669" s="5">
        <v>630</v>
      </c>
      <c r="D2669" s="5">
        <v>-450</v>
      </c>
      <c r="E2669" s="5">
        <v>-560</v>
      </c>
    </row>
    <row r="2670" spans="1:5" x14ac:dyDescent="0.35">
      <c r="A2670" s="5" t="s">
        <v>969</v>
      </c>
      <c r="B2670" s="5">
        <v>630</v>
      </c>
      <c r="C2670" s="5">
        <v>710</v>
      </c>
      <c r="D2670" s="5">
        <v>-500</v>
      </c>
      <c r="E2670" s="5">
        <v>-625</v>
      </c>
    </row>
    <row r="2671" spans="1:5" x14ac:dyDescent="0.35">
      <c r="A2671" s="5" t="s">
        <v>969</v>
      </c>
      <c r="B2671" s="5">
        <v>710</v>
      </c>
      <c r="C2671" s="5">
        <v>800</v>
      </c>
      <c r="D2671" s="5">
        <v>-560</v>
      </c>
      <c r="E2671" s="5">
        <v>-685</v>
      </c>
    </row>
    <row r="2672" spans="1:5" x14ac:dyDescent="0.35">
      <c r="A2672" s="5" t="s">
        <v>969</v>
      </c>
      <c r="B2672" s="5">
        <v>800</v>
      </c>
      <c r="C2672" s="5">
        <v>900</v>
      </c>
      <c r="D2672" s="5">
        <v>-620</v>
      </c>
      <c r="E2672" s="5">
        <v>-760</v>
      </c>
    </row>
    <row r="2673" spans="1:5" x14ac:dyDescent="0.35">
      <c r="A2673" s="5" t="s">
        <v>969</v>
      </c>
      <c r="B2673" s="5">
        <v>900</v>
      </c>
      <c r="C2673" s="5">
        <v>1000</v>
      </c>
      <c r="D2673" s="5">
        <v>-680</v>
      </c>
      <c r="E2673" s="5">
        <v>-820</v>
      </c>
    </row>
    <row r="2674" spans="1:5" x14ac:dyDescent="0.35">
      <c r="A2674" s="5" t="s">
        <v>969</v>
      </c>
      <c r="B2674" s="5">
        <v>1000</v>
      </c>
      <c r="C2674" s="5">
        <v>1120</v>
      </c>
      <c r="D2674" s="5">
        <v>-780</v>
      </c>
      <c r="E2674" s="5">
        <v>-945</v>
      </c>
    </row>
    <row r="2675" spans="1:5" x14ac:dyDescent="0.35">
      <c r="A2675" s="5" t="s">
        <v>969</v>
      </c>
      <c r="B2675" s="5">
        <v>1120</v>
      </c>
      <c r="C2675" s="5">
        <v>1250</v>
      </c>
      <c r="D2675" s="5">
        <v>-840</v>
      </c>
      <c r="E2675" s="5">
        <v>-1005</v>
      </c>
    </row>
    <row r="2676" spans="1:5" x14ac:dyDescent="0.35">
      <c r="A2676" s="5" t="s">
        <v>969</v>
      </c>
      <c r="B2676" s="5">
        <v>1250</v>
      </c>
      <c r="C2676" s="5">
        <v>1400</v>
      </c>
      <c r="D2676" s="5">
        <v>-960</v>
      </c>
      <c r="E2676" s="5">
        <v>-1155</v>
      </c>
    </row>
    <row r="2677" spans="1:5" x14ac:dyDescent="0.35">
      <c r="A2677" s="5" t="s">
        <v>969</v>
      </c>
      <c r="B2677" s="5">
        <v>1400</v>
      </c>
      <c r="C2677" s="5">
        <v>1600</v>
      </c>
      <c r="D2677" s="5">
        <v>-1050</v>
      </c>
      <c r="E2677" s="5">
        <v>-1245</v>
      </c>
    </row>
    <row r="2678" spans="1:5" x14ac:dyDescent="0.35">
      <c r="A2678" s="5" t="s">
        <v>969</v>
      </c>
      <c r="B2678" s="5">
        <v>1600</v>
      </c>
      <c r="C2678" s="5">
        <v>1800</v>
      </c>
      <c r="D2678" s="5">
        <v>-1200</v>
      </c>
      <c r="E2678" s="5">
        <v>-1430</v>
      </c>
    </row>
    <row r="2679" spans="1:5" x14ac:dyDescent="0.35">
      <c r="A2679" s="5" t="s">
        <v>969</v>
      </c>
      <c r="B2679" s="5">
        <v>1800</v>
      </c>
      <c r="C2679" s="5">
        <v>2000</v>
      </c>
      <c r="D2679" s="5">
        <v>-1350</v>
      </c>
      <c r="E2679" s="5">
        <v>-1580</v>
      </c>
    </row>
    <row r="2680" spans="1:5" x14ac:dyDescent="0.35">
      <c r="A2680" s="5" t="s">
        <v>969</v>
      </c>
      <c r="B2680" s="5">
        <v>2000</v>
      </c>
      <c r="C2680" s="5">
        <v>2240</v>
      </c>
      <c r="D2680" s="5">
        <v>-1500</v>
      </c>
      <c r="E2680" s="5">
        <v>-1780</v>
      </c>
    </row>
    <row r="2681" spans="1:5" x14ac:dyDescent="0.35">
      <c r="A2681" s="5" t="s">
        <v>969</v>
      </c>
      <c r="B2681" s="5">
        <v>2240</v>
      </c>
      <c r="C2681" s="5">
        <v>2500</v>
      </c>
      <c r="D2681" s="5">
        <v>-1650</v>
      </c>
      <c r="E2681" s="5">
        <v>-1930</v>
      </c>
    </row>
    <row r="2682" spans="1:5" x14ac:dyDescent="0.35">
      <c r="A2682" s="5" t="s">
        <v>969</v>
      </c>
      <c r="B2682" s="5">
        <v>2500</v>
      </c>
      <c r="C2682" s="5">
        <v>2800</v>
      </c>
      <c r="D2682" s="5">
        <v>-1900</v>
      </c>
      <c r="E2682" s="5">
        <v>-2230</v>
      </c>
    </row>
    <row r="2683" spans="1:5" x14ac:dyDescent="0.35">
      <c r="A2683" s="5" t="s">
        <v>969</v>
      </c>
      <c r="B2683" s="5">
        <v>2800</v>
      </c>
      <c r="C2683" s="5">
        <v>3150</v>
      </c>
      <c r="D2683" s="5">
        <v>-2100</v>
      </c>
      <c r="E2683" s="5">
        <v>-2430</v>
      </c>
    </row>
    <row r="2684" spans="1:5" x14ac:dyDescent="0.35">
      <c r="A2684" s="5" t="s">
        <v>970</v>
      </c>
      <c r="B2684" s="5">
        <v>0</v>
      </c>
      <c r="C2684" s="5">
        <v>3</v>
      </c>
      <c r="D2684" s="5">
        <v>-18</v>
      </c>
      <c r="E2684" s="5">
        <v>-22</v>
      </c>
    </row>
    <row r="2685" spans="1:5" x14ac:dyDescent="0.35">
      <c r="A2685" s="5" t="s">
        <v>970</v>
      </c>
      <c r="B2685" s="5">
        <v>3</v>
      </c>
      <c r="C2685" s="5">
        <v>6</v>
      </c>
      <c r="D2685" s="5">
        <v>-22</v>
      </c>
      <c r="E2685" s="5">
        <v>-27</v>
      </c>
    </row>
    <row r="2686" spans="1:5" x14ac:dyDescent="0.35">
      <c r="A2686" s="5" t="s">
        <v>970</v>
      </c>
      <c r="B2686" s="5">
        <v>6</v>
      </c>
      <c r="C2686" s="5">
        <v>10</v>
      </c>
      <c r="D2686" s="5">
        <v>-26</v>
      </c>
      <c r="E2686" s="5">
        <v>-32</v>
      </c>
    </row>
    <row r="2687" spans="1:5" x14ac:dyDescent="0.35">
      <c r="A2687" s="5" t="s">
        <v>970</v>
      </c>
      <c r="B2687" s="5">
        <v>10</v>
      </c>
      <c r="C2687" s="5">
        <v>18</v>
      </c>
      <c r="D2687" s="5">
        <v>-30</v>
      </c>
      <c r="E2687" s="5">
        <v>-38</v>
      </c>
    </row>
    <row r="2688" spans="1:5" x14ac:dyDescent="0.35">
      <c r="A2688" s="5" t="s">
        <v>970</v>
      </c>
      <c r="B2688" s="5">
        <v>18</v>
      </c>
      <c r="C2688" s="5">
        <v>24</v>
      </c>
      <c r="D2688" s="5">
        <v>-38</v>
      </c>
      <c r="E2688" s="5">
        <v>-47</v>
      </c>
    </row>
    <row r="2689" spans="1:5" x14ac:dyDescent="0.35">
      <c r="A2689" s="5" t="s">
        <v>970</v>
      </c>
      <c r="B2689" s="5">
        <v>24</v>
      </c>
      <c r="C2689" s="5">
        <v>30</v>
      </c>
      <c r="D2689" s="5">
        <v>-45</v>
      </c>
      <c r="E2689" s="5">
        <v>-54</v>
      </c>
    </row>
    <row r="2690" spans="1:5" x14ac:dyDescent="0.35">
      <c r="A2690" s="5" t="s">
        <v>970</v>
      </c>
      <c r="B2690" s="5">
        <v>30</v>
      </c>
      <c r="C2690" s="5">
        <v>40</v>
      </c>
      <c r="D2690" s="5">
        <v>-56</v>
      </c>
      <c r="E2690" s="5">
        <v>-67</v>
      </c>
    </row>
    <row r="2691" spans="1:5" x14ac:dyDescent="0.35">
      <c r="A2691" s="5" t="s">
        <v>970</v>
      </c>
      <c r="B2691" s="5">
        <v>40</v>
      </c>
      <c r="C2691" s="5">
        <v>50</v>
      </c>
      <c r="D2691" s="5">
        <v>-66</v>
      </c>
      <c r="E2691" s="5">
        <v>-77</v>
      </c>
    </row>
    <row r="2692" spans="1:5" x14ac:dyDescent="0.35">
      <c r="A2692" s="5" t="s">
        <v>971</v>
      </c>
      <c r="B2692" s="5">
        <v>0</v>
      </c>
      <c r="C2692" s="5">
        <v>3</v>
      </c>
      <c r="D2692" s="5">
        <v>-18</v>
      </c>
      <c r="E2692" s="5">
        <v>-24</v>
      </c>
    </row>
    <row r="2693" spans="1:5" x14ac:dyDescent="0.35">
      <c r="A2693" s="5" t="s">
        <v>971</v>
      </c>
      <c r="B2693" s="5">
        <v>3</v>
      </c>
      <c r="C2693" s="5">
        <v>6</v>
      </c>
      <c r="D2693" s="5">
        <v>-20</v>
      </c>
      <c r="E2693" s="5">
        <v>-28</v>
      </c>
    </row>
    <row r="2694" spans="1:5" x14ac:dyDescent="0.35">
      <c r="A2694" s="5" t="s">
        <v>971</v>
      </c>
      <c r="B2694" s="5">
        <v>6</v>
      </c>
      <c r="C2694" s="5">
        <v>10</v>
      </c>
      <c r="D2694" s="5">
        <v>-25</v>
      </c>
      <c r="E2694" s="5">
        <v>-34</v>
      </c>
    </row>
    <row r="2695" spans="1:5" x14ac:dyDescent="0.35">
      <c r="A2695" s="5" t="s">
        <v>971</v>
      </c>
      <c r="B2695" s="5">
        <v>10</v>
      </c>
      <c r="C2695" s="5">
        <v>18</v>
      </c>
      <c r="D2695" s="5">
        <v>-30</v>
      </c>
      <c r="E2695" s="5">
        <v>-41</v>
      </c>
    </row>
    <row r="2696" spans="1:5" x14ac:dyDescent="0.35">
      <c r="A2696" s="5" t="s">
        <v>971</v>
      </c>
      <c r="B2696" s="5">
        <v>18</v>
      </c>
      <c r="C2696" s="5">
        <v>24</v>
      </c>
      <c r="D2696" s="5">
        <v>-37</v>
      </c>
      <c r="E2696" s="5">
        <v>-50</v>
      </c>
    </row>
    <row r="2697" spans="1:5" x14ac:dyDescent="0.35">
      <c r="A2697" s="5" t="s">
        <v>971</v>
      </c>
      <c r="B2697" s="5">
        <v>24</v>
      </c>
      <c r="C2697" s="5">
        <v>30</v>
      </c>
      <c r="D2697" s="5">
        <v>-44</v>
      </c>
      <c r="E2697" s="5">
        <v>-57</v>
      </c>
    </row>
    <row r="2698" spans="1:5" x14ac:dyDescent="0.35">
      <c r="A2698" s="5" t="s">
        <v>971</v>
      </c>
      <c r="B2698" s="5">
        <v>30</v>
      </c>
      <c r="C2698" s="5">
        <v>40</v>
      </c>
      <c r="D2698" s="5">
        <v>-55</v>
      </c>
      <c r="E2698" s="5">
        <v>-71</v>
      </c>
    </row>
    <row r="2699" spans="1:5" x14ac:dyDescent="0.35">
      <c r="A2699" s="5" t="s">
        <v>971</v>
      </c>
      <c r="B2699" s="5">
        <v>40</v>
      </c>
      <c r="C2699" s="5">
        <v>50</v>
      </c>
      <c r="D2699" s="5">
        <v>-65</v>
      </c>
      <c r="E2699" s="5">
        <v>-81</v>
      </c>
    </row>
    <row r="2700" spans="1:5" x14ac:dyDescent="0.35">
      <c r="A2700" s="5" t="s">
        <v>971</v>
      </c>
      <c r="B2700" s="5">
        <v>50</v>
      </c>
      <c r="C2700" s="5">
        <v>65</v>
      </c>
      <c r="D2700" s="5">
        <v>-81</v>
      </c>
      <c r="E2700" s="5">
        <v>-100</v>
      </c>
    </row>
    <row r="2701" spans="1:5" x14ac:dyDescent="0.35">
      <c r="A2701" s="5" t="s">
        <v>971</v>
      </c>
      <c r="B2701" s="5">
        <v>65</v>
      </c>
      <c r="C2701" s="5">
        <v>80</v>
      </c>
      <c r="D2701" s="5">
        <v>-96</v>
      </c>
      <c r="E2701" s="5">
        <v>-115</v>
      </c>
    </row>
    <row r="2702" spans="1:5" x14ac:dyDescent="0.35">
      <c r="A2702" s="5" t="s">
        <v>971</v>
      </c>
      <c r="B2702" s="5">
        <v>80</v>
      </c>
      <c r="C2702" s="5">
        <v>100</v>
      </c>
      <c r="D2702" s="5">
        <v>-117</v>
      </c>
      <c r="E2702" s="5">
        <v>-139</v>
      </c>
    </row>
    <row r="2703" spans="1:5" x14ac:dyDescent="0.35">
      <c r="A2703" s="5" t="s">
        <v>971</v>
      </c>
      <c r="B2703" s="5">
        <v>100</v>
      </c>
      <c r="C2703" s="5">
        <v>120</v>
      </c>
      <c r="D2703" s="5">
        <v>-137</v>
      </c>
      <c r="E2703" s="5">
        <v>-159</v>
      </c>
    </row>
    <row r="2704" spans="1:5" x14ac:dyDescent="0.35">
      <c r="A2704" s="5" t="s">
        <v>971</v>
      </c>
      <c r="B2704" s="5">
        <v>120</v>
      </c>
      <c r="C2704" s="5">
        <v>140</v>
      </c>
      <c r="D2704" s="5">
        <v>-163</v>
      </c>
      <c r="E2704" s="5">
        <v>-188</v>
      </c>
    </row>
    <row r="2705" spans="1:5" x14ac:dyDescent="0.35">
      <c r="A2705" s="5" t="s">
        <v>971</v>
      </c>
      <c r="B2705" s="5">
        <v>140</v>
      </c>
      <c r="C2705" s="5">
        <v>160</v>
      </c>
      <c r="D2705" s="5">
        <v>-183</v>
      </c>
      <c r="E2705" s="5">
        <v>-208</v>
      </c>
    </row>
    <row r="2706" spans="1:5" x14ac:dyDescent="0.35">
      <c r="A2706" s="5" t="s">
        <v>971</v>
      </c>
      <c r="B2706" s="5">
        <v>160</v>
      </c>
      <c r="C2706" s="5">
        <v>180</v>
      </c>
      <c r="D2706" s="5">
        <v>-203</v>
      </c>
      <c r="E2706" s="5">
        <v>-228</v>
      </c>
    </row>
    <row r="2707" spans="1:5" x14ac:dyDescent="0.35">
      <c r="A2707" s="5" t="s">
        <v>971</v>
      </c>
      <c r="B2707" s="5">
        <v>180</v>
      </c>
      <c r="C2707" s="5">
        <v>200</v>
      </c>
      <c r="D2707" s="5">
        <v>-227</v>
      </c>
      <c r="E2707" s="5">
        <v>-256</v>
      </c>
    </row>
    <row r="2708" spans="1:5" x14ac:dyDescent="0.35">
      <c r="A2708" s="5" t="s">
        <v>971</v>
      </c>
      <c r="B2708" s="5">
        <v>200</v>
      </c>
      <c r="C2708" s="5">
        <v>225</v>
      </c>
      <c r="D2708" s="5">
        <v>-249</v>
      </c>
      <c r="E2708" s="5">
        <v>-278</v>
      </c>
    </row>
    <row r="2709" spans="1:5" x14ac:dyDescent="0.35">
      <c r="A2709" s="5" t="s">
        <v>971</v>
      </c>
      <c r="B2709" s="5">
        <v>225</v>
      </c>
      <c r="C2709" s="5">
        <v>250</v>
      </c>
      <c r="D2709" s="5">
        <v>-275</v>
      </c>
      <c r="E2709" s="5">
        <v>-304</v>
      </c>
    </row>
    <row r="2710" spans="1:5" x14ac:dyDescent="0.35">
      <c r="A2710" s="5" t="s">
        <v>971</v>
      </c>
      <c r="B2710" s="5">
        <v>250</v>
      </c>
      <c r="C2710" s="5">
        <v>280</v>
      </c>
      <c r="D2710" s="5">
        <v>-306</v>
      </c>
      <c r="E2710" s="5">
        <v>-338</v>
      </c>
    </row>
    <row r="2711" spans="1:5" x14ac:dyDescent="0.35">
      <c r="A2711" s="5" t="s">
        <v>971</v>
      </c>
      <c r="B2711" s="5">
        <v>280</v>
      </c>
      <c r="C2711" s="5">
        <v>315</v>
      </c>
      <c r="D2711" s="5">
        <v>-341</v>
      </c>
      <c r="E2711" s="5">
        <v>-373</v>
      </c>
    </row>
    <row r="2712" spans="1:5" x14ac:dyDescent="0.35">
      <c r="A2712" s="5" t="s">
        <v>971</v>
      </c>
      <c r="B2712" s="5">
        <v>315</v>
      </c>
      <c r="C2712" s="5">
        <v>355</v>
      </c>
      <c r="D2712" s="5">
        <v>-379</v>
      </c>
      <c r="E2712" s="5">
        <v>-415</v>
      </c>
    </row>
    <row r="2713" spans="1:5" x14ac:dyDescent="0.35">
      <c r="A2713" s="5" t="s">
        <v>971</v>
      </c>
      <c r="B2713" s="5">
        <v>355</v>
      </c>
      <c r="C2713" s="5">
        <v>400</v>
      </c>
      <c r="D2713" s="5">
        <v>-424</v>
      </c>
      <c r="E2713" s="5">
        <v>-460</v>
      </c>
    </row>
    <row r="2714" spans="1:5" x14ac:dyDescent="0.35">
      <c r="A2714" s="5" t="s">
        <v>971</v>
      </c>
      <c r="B2714" s="5">
        <v>400</v>
      </c>
      <c r="C2714" s="5">
        <v>450</v>
      </c>
      <c r="D2714" s="5">
        <v>-477</v>
      </c>
      <c r="E2714" s="5">
        <v>-517</v>
      </c>
    </row>
    <row r="2715" spans="1:5" x14ac:dyDescent="0.35">
      <c r="A2715" s="5" t="s">
        <v>971</v>
      </c>
      <c r="B2715" s="5">
        <v>450</v>
      </c>
      <c r="C2715" s="5">
        <v>500</v>
      </c>
      <c r="D2715" s="5">
        <v>-527</v>
      </c>
      <c r="E2715" s="5">
        <v>-567</v>
      </c>
    </row>
    <row r="2716" spans="1:5" x14ac:dyDescent="0.35">
      <c r="A2716" s="5" t="s">
        <v>971</v>
      </c>
      <c r="B2716" s="5">
        <v>500</v>
      </c>
      <c r="C2716" s="5">
        <v>560</v>
      </c>
      <c r="D2716" s="5">
        <v>-600</v>
      </c>
      <c r="E2716" s="5">
        <v>-644</v>
      </c>
    </row>
    <row r="2717" spans="1:5" x14ac:dyDescent="0.35">
      <c r="A2717" s="5" t="s">
        <v>971</v>
      </c>
      <c r="B2717" s="5">
        <v>560</v>
      </c>
      <c r="C2717" s="5">
        <v>630</v>
      </c>
      <c r="D2717" s="5">
        <v>-660</v>
      </c>
      <c r="E2717" s="5">
        <v>-704</v>
      </c>
    </row>
    <row r="2718" spans="1:5" x14ac:dyDescent="0.35">
      <c r="A2718" s="5" t="s">
        <v>971</v>
      </c>
      <c r="B2718" s="5">
        <v>630</v>
      </c>
      <c r="C2718" s="5">
        <v>710</v>
      </c>
      <c r="D2718" s="5">
        <v>-740</v>
      </c>
      <c r="E2718" s="5">
        <v>-790</v>
      </c>
    </row>
    <row r="2719" spans="1:5" x14ac:dyDescent="0.35">
      <c r="A2719" s="5" t="s">
        <v>971</v>
      </c>
      <c r="B2719" s="5">
        <v>710</v>
      </c>
      <c r="C2719" s="5">
        <v>800</v>
      </c>
      <c r="D2719" s="5">
        <v>-840</v>
      </c>
      <c r="E2719" s="5">
        <v>-890</v>
      </c>
    </row>
    <row r="2720" spans="1:5" x14ac:dyDescent="0.35">
      <c r="A2720" s="5" t="s">
        <v>971</v>
      </c>
      <c r="B2720" s="5">
        <v>800</v>
      </c>
      <c r="C2720" s="5">
        <v>900</v>
      </c>
      <c r="D2720" s="5">
        <v>-940</v>
      </c>
      <c r="E2720" s="5">
        <v>-996</v>
      </c>
    </row>
    <row r="2721" spans="1:5" x14ac:dyDescent="0.35">
      <c r="A2721" s="5" t="s">
        <v>971</v>
      </c>
      <c r="B2721" s="5">
        <v>900</v>
      </c>
      <c r="C2721" s="5">
        <v>1000</v>
      </c>
      <c r="D2721" s="5">
        <v>-1050</v>
      </c>
      <c r="E2721" s="5">
        <v>-1106</v>
      </c>
    </row>
    <row r="2722" spans="1:5" x14ac:dyDescent="0.35">
      <c r="A2722" s="5" t="s">
        <v>971</v>
      </c>
      <c r="B2722" s="5">
        <v>1000</v>
      </c>
      <c r="C2722" s="5">
        <v>1120</v>
      </c>
      <c r="D2722" s="5">
        <v>-1150</v>
      </c>
      <c r="E2722" s="5">
        <v>-1216</v>
      </c>
    </row>
    <row r="2723" spans="1:5" x14ac:dyDescent="0.35">
      <c r="A2723" s="5" t="s">
        <v>971</v>
      </c>
      <c r="B2723" s="5">
        <v>1120</v>
      </c>
      <c r="C2723" s="5">
        <v>1250</v>
      </c>
      <c r="D2723" s="5">
        <v>-1300</v>
      </c>
      <c r="E2723" s="5">
        <v>-1366</v>
      </c>
    </row>
    <row r="2724" spans="1:5" x14ac:dyDescent="0.35">
      <c r="A2724" s="5" t="s">
        <v>971</v>
      </c>
      <c r="B2724" s="5">
        <v>1250</v>
      </c>
      <c r="C2724" s="5">
        <v>1400</v>
      </c>
      <c r="D2724" s="5">
        <v>-1450</v>
      </c>
      <c r="E2724" s="5">
        <v>-1528</v>
      </c>
    </row>
    <row r="2725" spans="1:5" x14ac:dyDescent="0.35">
      <c r="A2725" s="5" t="s">
        <v>971</v>
      </c>
      <c r="B2725" s="5">
        <v>1400</v>
      </c>
      <c r="C2725" s="5">
        <v>1600</v>
      </c>
      <c r="D2725" s="5">
        <v>-1600</v>
      </c>
      <c r="E2725" s="5">
        <v>-1678</v>
      </c>
    </row>
    <row r="2726" spans="1:5" x14ac:dyDescent="0.35">
      <c r="A2726" s="5" t="s">
        <v>971</v>
      </c>
      <c r="B2726" s="5">
        <v>1600</v>
      </c>
      <c r="C2726" s="5">
        <v>1800</v>
      </c>
      <c r="D2726" s="5">
        <v>-1850</v>
      </c>
      <c r="E2726" s="5">
        <v>-1942</v>
      </c>
    </row>
    <row r="2727" spans="1:5" x14ac:dyDescent="0.35">
      <c r="A2727" s="5" t="s">
        <v>971</v>
      </c>
      <c r="B2727" s="5">
        <v>1800</v>
      </c>
      <c r="C2727" s="5">
        <v>2000</v>
      </c>
      <c r="D2727" s="5">
        <v>-2000</v>
      </c>
      <c r="E2727" s="5">
        <v>-2092</v>
      </c>
    </row>
    <row r="2728" spans="1:5" x14ac:dyDescent="0.35">
      <c r="A2728" s="5" t="s">
        <v>971</v>
      </c>
      <c r="B2728" s="5">
        <v>2000</v>
      </c>
      <c r="C2728" s="5">
        <v>2240</v>
      </c>
      <c r="D2728" s="5">
        <v>-2300</v>
      </c>
      <c r="E2728" s="5">
        <v>-2410</v>
      </c>
    </row>
    <row r="2729" spans="1:5" x14ac:dyDescent="0.35">
      <c r="A2729" s="5" t="s">
        <v>971</v>
      </c>
      <c r="B2729" s="5">
        <v>2240</v>
      </c>
      <c r="C2729" s="5">
        <v>2500</v>
      </c>
      <c r="D2729" s="5">
        <v>-2500</v>
      </c>
      <c r="E2729" s="5">
        <v>-2610</v>
      </c>
    </row>
    <row r="2730" spans="1:5" x14ac:dyDescent="0.35">
      <c r="A2730" s="5" t="s">
        <v>971</v>
      </c>
      <c r="B2730" s="5">
        <v>2500</v>
      </c>
      <c r="C2730" s="5">
        <v>2800</v>
      </c>
      <c r="D2730" s="5">
        <v>-2900</v>
      </c>
      <c r="E2730" s="5">
        <v>-3035</v>
      </c>
    </row>
    <row r="2731" spans="1:5" x14ac:dyDescent="0.35">
      <c r="A2731" s="5" t="s">
        <v>971</v>
      </c>
      <c r="B2731" s="5">
        <v>2800</v>
      </c>
      <c r="C2731" s="5">
        <v>3150</v>
      </c>
      <c r="D2731" s="5">
        <v>-3200</v>
      </c>
      <c r="E2731" s="5">
        <v>-3335</v>
      </c>
    </row>
    <row r="2732" spans="1:5" x14ac:dyDescent="0.35">
      <c r="A2732" s="5" t="s">
        <v>707</v>
      </c>
      <c r="B2732" s="5">
        <v>0</v>
      </c>
      <c r="C2732" s="5">
        <v>3</v>
      </c>
      <c r="D2732" s="5">
        <v>-18</v>
      </c>
      <c r="E2732" s="5">
        <v>-28</v>
      </c>
    </row>
    <row r="2733" spans="1:5" x14ac:dyDescent="0.35">
      <c r="A2733" s="5" t="s">
        <v>707</v>
      </c>
      <c r="B2733" s="5">
        <v>3</v>
      </c>
      <c r="C2733" s="5">
        <v>6</v>
      </c>
      <c r="D2733" s="5">
        <v>-19</v>
      </c>
      <c r="E2733" s="5">
        <v>-31</v>
      </c>
    </row>
    <row r="2734" spans="1:5" x14ac:dyDescent="0.35">
      <c r="A2734" s="5" t="s">
        <v>707</v>
      </c>
      <c r="B2734" s="5">
        <v>6</v>
      </c>
      <c r="C2734" s="5">
        <v>10</v>
      </c>
      <c r="D2734" s="5">
        <v>-22</v>
      </c>
      <c r="E2734" s="5">
        <v>-37</v>
      </c>
    </row>
    <row r="2735" spans="1:5" x14ac:dyDescent="0.35">
      <c r="A2735" s="5" t="s">
        <v>707</v>
      </c>
      <c r="B2735" s="5">
        <v>10</v>
      </c>
      <c r="C2735" s="5">
        <v>18</v>
      </c>
      <c r="D2735" s="5">
        <v>-26</v>
      </c>
      <c r="E2735" s="5">
        <v>-44</v>
      </c>
    </row>
    <row r="2736" spans="1:5" x14ac:dyDescent="0.35">
      <c r="A2736" s="5" t="s">
        <v>707</v>
      </c>
      <c r="B2736" s="5">
        <v>18</v>
      </c>
      <c r="C2736" s="5">
        <v>24</v>
      </c>
      <c r="D2736" s="5">
        <v>-33</v>
      </c>
      <c r="E2736" s="5">
        <v>-54</v>
      </c>
    </row>
    <row r="2737" spans="1:5" x14ac:dyDescent="0.35">
      <c r="A2737" s="5" t="s">
        <v>707</v>
      </c>
      <c r="B2737" s="5">
        <v>24</v>
      </c>
      <c r="C2737" s="5">
        <v>30</v>
      </c>
      <c r="D2737" s="5">
        <v>-40</v>
      </c>
      <c r="E2737" s="5">
        <v>-61</v>
      </c>
    </row>
    <row r="2738" spans="1:5" x14ac:dyDescent="0.35">
      <c r="A2738" s="5" t="s">
        <v>707</v>
      </c>
      <c r="B2738" s="5">
        <v>30</v>
      </c>
      <c r="C2738" s="5">
        <v>40</v>
      </c>
      <c r="D2738" s="5">
        <v>-51</v>
      </c>
      <c r="E2738" s="5">
        <v>-76</v>
      </c>
    </row>
    <row r="2739" spans="1:5" x14ac:dyDescent="0.35">
      <c r="A2739" s="5" t="s">
        <v>707</v>
      </c>
      <c r="B2739" s="5">
        <v>40</v>
      </c>
      <c r="C2739" s="5">
        <v>50</v>
      </c>
      <c r="D2739" s="5">
        <v>-61</v>
      </c>
      <c r="E2739" s="5">
        <v>-86</v>
      </c>
    </row>
    <row r="2740" spans="1:5" x14ac:dyDescent="0.35">
      <c r="A2740" s="5" t="s">
        <v>707</v>
      </c>
      <c r="B2740" s="5">
        <v>50</v>
      </c>
      <c r="C2740" s="5">
        <v>65</v>
      </c>
      <c r="D2740" s="5">
        <v>-76</v>
      </c>
      <c r="E2740" s="5">
        <v>-106</v>
      </c>
    </row>
    <row r="2741" spans="1:5" x14ac:dyDescent="0.35">
      <c r="A2741" s="5" t="s">
        <v>707</v>
      </c>
      <c r="B2741" s="5">
        <v>65</v>
      </c>
      <c r="C2741" s="5">
        <v>80</v>
      </c>
      <c r="D2741" s="5">
        <v>-91</v>
      </c>
      <c r="E2741" s="5">
        <v>-121</v>
      </c>
    </row>
    <row r="2742" spans="1:5" x14ac:dyDescent="0.35">
      <c r="A2742" s="5" t="s">
        <v>707</v>
      </c>
      <c r="B2742" s="5">
        <v>80</v>
      </c>
      <c r="C2742" s="5">
        <v>100</v>
      </c>
      <c r="D2742" s="5">
        <v>-111</v>
      </c>
      <c r="E2742" s="5">
        <v>-146</v>
      </c>
    </row>
    <row r="2743" spans="1:5" x14ac:dyDescent="0.35">
      <c r="A2743" s="5" t="s">
        <v>707</v>
      </c>
      <c r="B2743" s="5">
        <v>100</v>
      </c>
      <c r="C2743" s="5">
        <v>120</v>
      </c>
      <c r="D2743" s="5">
        <v>-131</v>
      </c>
      <c r="E2743" s="5">
        <v>-166</v>
      </c>
    </row>
    <row r="2744" spans="1:5" x14ac:dyDescent="0.35">
      <c r="A2744" s="5" t="s">
        <v>707</v>
      </c>
      <c r="B2744" s="5">
        <v>120</v>
      </c>
      <c r="C2744" s="5">
        <v>140</v>
      </c>
      <c r="D2744" s="5">
        <v>-155</v>
      </c>
      <c r="E2744" s="5">
        <v>-195</v>
      </c>
    </row>
    <row r="2745" spans="1:5" x14ac:dyDescent="0.35">
      <c r="A2745" s="5" t="s">
        <v>707</v>
      </c>
      <c r="B2745" s="5">
        <v>140</v>
      </c>
      <c r="C2745" s="5">
        <v>160</v>
      </c>
      <c r="D2745" s="5">
        <v>-175</v>
      </c>
      <c r="E2745" s="5">
        <v>-215</v>
      </c>
    </row>
    <row r="2746" spans="1:5" x14ac:dyDescent="0.35">
      <c r="A2746" s="5" t="s">
        <v>707</v>
      </c>
      <c r="B2746" s="5">
        <v>160</v>
      </c>
      <c r="C2746" s="5">
        <v>180</v>
      </c>
      <c r="D2746" s="5">
        <v>-195</v>
      </c>
      <c r="E2746" s="5">
        <v>-235</v>
      </c>
    </row>
    <row r="2747" spans="1:5" x14ac:dyDescent="0.35">
      <c r="A2747" s="5" t="s">
        <v>707</v>
      </c>
      <c r="B2747" s="5">
        <v>180</v>
      </c>
      <c r="C2747" s="5">
        <v>200</v>
      </c>
      <c r="D2747" s="5">
        <v>-219</v>
      </c>
      <c r="E2747" s="5">
        <v>-265</v>
      </c>
    </row>
    <row r="2748" spans="1:5" x14ac:dyDescent="0.35">
      <c r="A2748" s="5" t="s">
        <v>707</v>
      </c>
      <c r="B2748" s="5">
        <v>200</v>
      </c>
      <c r="C2748" s="5">
        <v>225</v>
      </c>
      <c r="D2748" s="5">
        <v>-241</v>
      </c>
      <c r="E2748" s="5">
        <v>-287</v>
      </c>
    </row>
    <row r="2749" spans="1:5" x14ac:dyDescent="0.35">
      <c r="A2749" s="5" t="s">
        <v>707</v>
      </c>
      <c r="B2749" s="5">
        <v>225</v>
      </c>
      <c r="C2749" s="5">
        <v>250</v>
      </c>
      <c r="D2749" s="5">
        <v>-267</v>
      </c>
      <c r="E2749" s="5">
        <v>-313</v>
      </c>
    </row>
    <row r="2750" spans="1:5" x14ac:dyDescent="0.35">
      <c r="A2750" s="5" t="s">
        <v>707</v>
      </c>
      <c r="B2750" s="5">
        <v>250</v>
      </c>
      <c r="C2750" s="5">
        <v>280</v>
      </c>
      <c r="D2750" s="5">
        <v>-295</v>
      </c>
      <c r="E2750" s="5">
        <v>-347</v>
      </c>
    </row>
    <row r="2751" spans="1:5" x14ac:dyDescent="0.35">
      <c r="A2751" s="5" t="s">
        <v>707</v>
      </c>
      <c r="B2751" s="5">
        <v>280</v>
      </c>
      <c r="C2751" s="5">
        <v>315</v>
      </c>
      <c r="D2751" s="5">
        <v>-330</v>
      </c>
      <c r="E2751" s="5">
        <v>-382</v>
      </c>
    </row>
    <row r="2752" spans="1:5" x14ac:dyDescent="0.35">
      <c r="A2752" s="5" t="s">
        <v>707</v>
      </c>
      <c r="B2752" s="5">
        <v>315</v>
      </c>
      <c r="C2752" s="5">
        <v>355</v>
      </c>
      <c r="D2752" s="5">
        <v>-369</v>
      </c>
      <c r="E2752" s="5">
        <v>-426</v>
      </c>
    </row>
    <row r="2753" spans="1:5" x14ac:dyDescent="0.35">
      <c r="A2753" s="5" t="s">
        <v>707</v>
      </c>
      <c r="B2753" s="5">
        <v>355</v>
      </c>
      <c r="C2753" s="5">
        <v>400</v>
      </c>
      <c r="D2753" s="5">
        <v>-414</v>
      </c>
      <c r="E2753" s="5">
        <v>-471</v>
      </c>
    </row>
    <row r="2754" spans="1:5" x14ac:dyDescent="0.35">
      <c r="A2754" s="5" t="s">
        <v>707</v>
      </c>
      <c r="B2754" s="5">
        <v>400</v>
      </c>
      <c r="C2754" s="5">
        <v>450</v>
      </c>
      <c r="D2754" s="5">
        <v>-467</v>
      </c>
      <c r="E2754" s="5">
        <v>-530</v>
      </c>
    </row>
    <row r="2755" spans="1:5" x14ac:dyDescent="0.35">
      <c r="A2755" s="5" t="s">
        <v>707</v>
      </c>
      <c r="B2755" s="5">
        <v>450</v>
      </c>
      <c r="C2755" s="5">
        <v>500</v>
      </c>
      <c r="D2755" s="5">
        <v>-517</v>
      </c>
      <c r="E2755" s="5">
        <v>-580</v>
      </c>
    </row>
    <row r="2756" spans="1:5" x14ac:dyDescent="0.35">
      <c r="A2756" s="5" t="s">
        <v>707</v>
      </c>
      <c r="B2756" s="5">
        <v>500</v>
      </c>
      <c r="C2756" s="5">
        <v>560</v>
      </c>
      <c r="D2756" s="5">
        <v>-600</v>
      </c>
      <c r="E2756" s="5">
        <v>-670</v>
      </c>
    </row>
    <row r="2757" spans="1:5" x14ac:dyDescent="0.35">
      <c r="A2757" s="5" t="s">
        <v>707</v>
      </c>
      <c r="B2757" s="5">
        <v>560</v>
      </c>
      <c r="C2757" s="5">
        <v>630</v>
      </c>
      <c r="D2757" s="5">
        <v>-660</v>
      </c>
      <c r="E2757" s="5">
        <v>-730</v>
      </c>
    </row>
    <row r="2758" spans="1:5" x14ac:dyDescent="0.35">
      <c r="A2758" s="5" t="s">
        <v>707</v>
      </c>
      <c r="B2758" s="5">
        <v>630</v>
      </c>
      <c r="C2758" s="5">
        <v>710</v>
      </c>
      <c r="D2758" s="5">
        <v>-740</v>
      </c>
      <c r="E2758" s="5">
        <v>-820</v>
      </c>
    </row>
    <row r="2759" spans="1:5" x14ac:dyDescent="0.35">
      <c r="A2759" s="5" t="s">
        <v>707</v>
      </c>
      <c r="B2759" s="5">
        <v>710</v>
      </c>
      <c r="C2759" s="5">
        <v>800</v>
      </c>
      <c r="D2759" s="5">
        <v>-840</v>
      </c>
      <c r="E2759" s="5">
        <v>-920</v>
      </c>
    </row>
    <row r="2760" spans="1:5" x14ac:dyDescent="0.35">
      <c r="A2760" s="5" t="s">
        <v>707</v>
      </c>
      <c r="B2760" s="5">
        <v>800</v>
      </c>
      <c r="C2760" s="5">
        <v>900</v>
      </c>
      <c r="D2760" s="5">
        <v>-940</v>
      </c>
      <c r="E2760" s="5">
        <v>-1030</v>
      </c>
    </row>
    <row r="2761" spans="1:5" x14ac:dyDescent="0.35">
      <c r="A2761" s="5" t="s">
        <v>707</v>
      </c>
      <c r="B2761" s="5">
        <v>900</v>
      </c>
      <c r="C2761" s="5">
        <v>1000</v>
      </c>
      <c r="D2761" s="5">
        <v>-1050</v>
      </c>
      <c r="E2761" s="5">
        <v>-1140</v>
      </c>
    </row>
    <row r="2762" spans="1:5" x14ac:dyDescent="0.35">
      <c r="A2762" s="5" t="s">
        <v>707</v>
      </c>
      <c r="B2762" s="5">
        <v>1000</v>
      </c>
      <c r="C2762" s="5">
        <v>1120</v>
      </c>
      <c r="D2762" s="5">
        <v>-1150</v>
      </c>
      <c r="E2762" s="5">
        <v>-1255</v>
      </c>
    </row>
    <row r="2763" spans="1:5" x14ac:dyDescent="0.35">
      <c r="A2763" s="5" t="s">
        <v>707</v>
      </c>
      <c r="B2763" s="5">
        <v>1120</v>
      </c>
      <c r="C2763" s="5">
        <v>1250</v>
      </c>
      <c r="D2763" s="5">
        <v>-1300</v>
      </c>
      <c r="E2763" s="5">
        <v>-1405</v>
      </c>
    </row>
    <row r="2764" spans="1:5" x14ac:dyDescent="0.35">
      <c r="A2764" s="5" t="s">
        <v>707</v>
      </c>
      <c r="B2764" s="5">
        <v>1250</v>
      </c>
      <c r="C2764" s="5">
        <v>1400</v>
      </c>
      <c r="D2764" s="5">
        <v>-1450</v>
      </c>
      <c r="E2764" s="5">
        <v>-1575</v>
      </c>
    </row>
    <row r="2765" spans="1:5" x14ac:dyDescent="0.35">
      <c r="A2765" s="5" t="s">
        <v>707</v>
      </c>
      <c r="B2765" s="5">
        <v>1400</v>
      </c>
      <c r="C2765" s="5">
        <v>1600</v>
      </c>
      <c r="D2765" s="5">
        <v>-1600</v>
      </c>
      <c r="E2765" s="5">
        <v>-1725</v>
      </c>
    </row>
    <row r="2766" spans="1:5" x14ac:dyDescent="0.35">
      <c r="A2766" s="5" t="s">
        <v>707</v>
      </c>
      <c r="B2766" s="5">
        <v>1600</v>
      </c>
      <c r="C2766" s="5">
        <v>1800</v>
      </c>
      <c r="D2766" s="5">
        <v>-1850</v>
      </c>
      <c r="E2766" s="5">
        <v>-2000</v>
      </c>
    </row>
    <row r="2767" spans="1:5" x14ac:dyDescent="0.35">
      <c r="A2767" s="5" t="s">
        <v>707</v>
      </c>
      <c r="B2767" s="5">
        <v>1800</v>
      </c>
      <c r="C2767" s="5">
        <v>2000</v>
      </c>
      <c r="D2767" s="5">
        <v>-2000</v>
      </c>
      <c r="E2767" s="5">
        <v>-2150</v>
      </c>
    </row>
    <row r="2768" spans="1:5" x14ac:dyDescent="0.35">
      <c r="A2768" s="5" t="s">
        <v>707</v>
      </c>
      <c r="B2768" s="5">
        <v>2000</v>
      </c>
      <c r="C2768" s="5">
        <v>2240</v>
      </c>
      <c r="D2768" s="5">
        <v>-2300</v>
      </c>
      <c r="E2768" s="5">
        <v>-2475</v>
      </c>
    </row>
    <row r="2769" spans="1:5" x14ac:dyDescent="0.35">
      <c r="A2769" s="5" t="s">
        <v>707</v>
      </c>
      <c r="B2769" s="5">
        <v>2240</v>
      </c>
      <c r="C2769" s="5">
        <v>2500</v>
      </c>
      <c r="D2769" s="5">
        <v>-2500</v>
      </c>
      <c r="E2769" s="5">
        <v>-2675</v>
      </c>
    </row>
    <row r="2770" spans="1:5" x14ac:dyDescent="0.35">
      <c r="A2770" s="5" t="s">
        <v>707</v>
      </c>
      <c r="B2770" s="5">
        <v>2500</v>
      </c>
      <c r="C2770" s="5">
        <v>2800</v>
      </c>
      <c r="D2770" s="5">
        <v>-2900</v>
      </c>
      <c r="E2770" s="5">
        <v>-3110</v>
      </c>
    </row>
    <row r="2771" spans="1:5" x14ac:dyDescent="0.35">
      <c r="A2771" s="5" t="s">
        <v>707</v>
      </c>
      <c r="B2771" s="5">
        <v>2800</v>
      </c>
      <c r="C2771" s="5">
        <v>3150</v>
      </c>
      <c r="D2771" s="5">
        <v>-3200</v>
      </c>
      <c r="E2771" s="5">
        <v>-3410</v>
      </c>
    </row>
    <row r="2772" spans="1:5" x14ac:dyDescent="0.35">
      <c r="A2772" s="5" t="s">
        <v>972</v>
      </c>
      <c r="B2772" s="5">
        <v>0</v>
      </c>
      <c r="C2772" s="5">
        <v>3</v>
      </c>
      <c r="D2772" s="5">
        <v>-18</v>
      </c>
      <c r="E2772" s="5">
        <v>-32</v>
      </c>
    </row>
    <row r="2773" spans="1:5" x14ac:dyDescent="0.35">
      <c r="A2773" s="5" t="s">
        <v>972</v>
      </c>
      <c r="B2773" s="5">
        <v>3</v>
      </c>
      <c r="C2773" s="5">
        <v>6</v>
      </c>
      <c r="D2773" s="5">
        <v>-23</v>
      </c>
      <c r="E2773" s="5">
        <v>-41</v>
      </c>
    </row>
    <row r="2774" spans="1:5" x14ac:dyDescent="0.35">
      <c r="A2774" s="5" t="s">
        <v>972</v>
      </c>
      <c r="B2774" s="5">
        <v>6</v>
      </c>
      <c r="C2774" s="5">
        <v>10</v>
      </c>
      <c r="D2774" s="5">
        <v>-28</v>
      </c>
      <c r="E2774" s="5">
        <v>-50</v>
      </c>
    </row>
    <row r="2775" spans="1:5" x14ac:dyDescent="0.35">
      <c r="A2775" s="5" t="s">
        <v>972</v>
      </c>
      <c r="B2775" s="5">
        <v>10</v>
      </c>
      <c r="C2775" s="5">
        <v>18</v>
      </c>
      <c r="D2775" s="5">
        <v>-33</v>
      </c>
      <c r="E2775" s="5">
        <v>-60</v>
      </c>
    </row>
    <row r="2776" spans="1:5" x14ac:dyDescent="0.35">
      <c r="A2776" s="5" t="s">
        <v>972</v>
      </c>
      <c r="B2776" s="5">
        <v>18</v>
      </c>
      <c r="C2776" s="5">
        <v>24</v>
      </c>
      <c r="D2776" s="5">
        <v>-41</v>
      </c>
      <c r="E2776" s="5">
        <v>-74</v>
      </c>
    </row>
    <row r="2777" spans="1:5" x14ac:dyDescent="0.35">
      <c r="A2777" s="5" t="s">
        <v>972</v>
      </c>
      <c r="B2777" s="5">
        <v>24</v>
      </c>
      <c r="C2777" s="5">
        <v>30</v>
      </c>
      <c r="D2777" s="5">
        <v>-48</v>
      </c>
      <c r="E2777" s="5">
        <v>-81</v>
      </c>
    </row>
    <row r="2778" spans="1:5" x14ac:dyDescent="0.35">
      <c r="A2778" s="5" t="s">
        <v>972</v>
      </c>
      <c r="B2778" s="5">
        <v>30</v>
      </c>
      <c r="C2778" s="5">
        <v>40</v>
      </c>
      <c r="D2778" s="5">
        <v>-60</v>
      </c>
      <c r="E2778" s="5">
        <v>-99</v>
      </c>
    </row>
    <row r="2779" spans="1:5" x14ac:dyDescent="0.35">
      <c r="A2779" s="5" t="s">
        <v>972</v>
      </c>
      <c r="B2779" s="5">
        <v>40</v>
      </c>
      <c r="C2779" s="5">
        <v>50</v>
      </c>
      <c r="D2779" s="5">
        <v>-70</v>
      </c>
      <c r="E2779" s="5">
        <v>-109</v>
      </c>
    </row>
    <row r="2780" spans="1:5" x14ac:dyDescent="0.35">
      <c r="A2780" s="5" t="s">
        <v>972</v>
      </c>
      <c r="B2780" s="5">
        <v>50</v>
      </c>
      <c r="C2780" s="5">
        <v>65</v>
      </c>
      <c r="D2780" s="5">
        <v>-87</v>
      </c>
      <c r="E2780" s="5">
        <v>-133</v>
      </c>
    </row>
    <row r="2781" spans="1:5" x14ac:dyDescent="0.35">
      <c r="A2781" s="5" t="s">
        <v>972</v>
      </c>
      <c r="B2781" s="5">
        <v>65</v>
      </c>
      <c r="C2781" s="5">
        <v>80</v>
      </c>
      <c r="D2781" s="5">
        <v>-102</v>
      </c>
      <c r="E2781" s="5">
        <v>-148</v>
      </c>
    </row>
    <row r="2782" spans="1:5" x14ac:dyDescent="0.35">
      <c r="A2782" s="5" t="s">
        <v>972</v>
      </c>
      <c r="B2782" s="5">
        <v>80</v>
      </c>
      <c r="C2782" s="5">
        <v>100</v>
      </c>
      <c r="D2782" s="5">
        <v>-124</v>
      </c>
      <c r="E2782" s="5">
        <v>-178</v>
      </c>
    </row>
    <row r="2783" spans="1:5" x14ac:dyDescent="0.35">
      <c r="A2783" s="5" t="s">
        <v>972</v>
      </c>
      <c r="B2783" s="5">
        <v>100</v>
      </c>
      <c r="C2783" s="5">
        <v>120</v>
      </c>
      <c r="D2783" s="5">
        <v>-144</v>
      </c>
      <c r="E2783" s="5">
        <v>-198</v>
      </c>
    </row>
    <row r="2784" spans="1:5" x14ac:dyDescent="0.35">
      <c r="A2784" s="5" t="s">
        <v>972</v>
      </c>
      <c r="B2784" s="5">
        <v>120</v>
      </c>
      <c r="C2784" s="5">
        <v>140</v>
      </c>
      <c r="D2784" s="5">
        <v>-170</v>
      </c>
      <c r="E2784" s="5">
        <v>-233</v>
      </c>
    </row>
    <row r="2785" spans="1:5" x14ac:dyDescent="0.35">
      <c r="A2785" s="5" t="s">
        <v>972</v>
      </c>
      <c r="B2785" s="5">
        <v>140</v>
      </c>
      <c r="C2785" s="5">
        <v>160</v>
      </c>
      <c r="D2785" s="5">
        <v>-190</v>
      </c>
      <c r="E2785" s="5">
        <v>-253</v>
      </c>
    </row>
    <row r="2786" spans="1:5" x14ac:dyDescent="0.35">
      <c r="A2786" s="5" t="s">
        <v>972</v>
      </c>
      <c r="B2786" s="5">
        <v>160</v>
      </c>
      <c r="C2786" s="5">
        <v>180</v>
      </c>
      <c r="D2786" s="5">
        <v>-210</v>
      </c>
      <c r="E2786" s="5">
        <v>-273</v>
      </c>
    </row>
    <row r="2787" spans="1:5" x14ac:dyDescent="0.35">
      <c r="A2787" s="5" t="s">
        <v>972</v>
      </c>
      <c r="B2787" s="5">
        <v>180</v>
      </c>
      <c r="C2787" s="5">
        <v>200</v>
      </c>
      <c r="D2787" s="5">
        <v>-236</v>
      </c>
      <c r="E2787" s="5">
        <v>-308</v>
      </c>
    </row>
    <row r="2788" spans="1:5" x14ac:dyDescent="0.35">
      <c r="A2788" s="5" t="s">
        <v>972</v>
      </c>
      <c r="B2788" s="5">
        <v>200</v>
      </c>
      <c r="C2788" s="5">
        <v>225</v>
      </c>
      <c r="D2788" s="5">
        <v>-258</v>
      </c>
      <c r="E2788" s="5">
        <v>-330</v>
      </c>
    </row>
    <row r="2789" spans="1:5" x14ac:dyDescent="0.35">
      <c r="A2789" s="5" t="s">
        <v>972</v>
      </c>
      <c r="B2789" s="5">
        <v>225</v>
      </c>
      <c r="C2789" s="5">
        <v>250</v>
      </c>
      <c r="D2789" s="5">
        <v>-284</v>
      </c>
      <c r="E2789" s="5">
        <v>-356</v>
      </c>
    </row>
    <row r="2790" spans="1:5" x14ac:dyDescent="0.35">
      <c r="A2790" s="5" t="s">
        <v>972</v>
      </c>
      <c r="B2790" s="5">
        <v>250</v>
      </c>
      <c r="C2790" s="5">
        <v>280</v>
      </c>
      <c r="D2790" s="5">
        <v>-315</v>
      </c>
      <c r="E2790" s="5">
        <v>-396</v>
      </c>
    </row>
    <row r="2791" spans="1:5" x14ac:dyDescent="0.35">
      <c r="A2791" s="5" t="s">
        <v>972</v>
      </c>
      <c r="B2791" s="5">
        <v>280</v>
      </c>
      <c r="C2791" s="5">
        <v>315</v>
      </c>
      <c r="D2791" s="5">
        <v>-350</v>
      </c>
      <c r="E2791" s="5">
        <v>-431</v>
      </c>
    </row>
    <row r="2792" spans="1:5" x14ac:dyDescent="0.35">
      <c r="A2792" s="5" t="s">
        <v>972</v>
      </c>
      <c r="B2792" s="5">
        <v>315</v>
      </c>
      <c r="C2792" s="5">
        <v>355</v>
      </c>
      <c r="D2792" s="5">
        <v>-390</v>
      </c>
      <c r="E2792" s="5">
        <v>-479</v>
      </c>
    </row>
    <row r="2793" spans="1:5" x14ac:dyDescent="0.35">
      <c r="A2793" s="5" t="s">
        <v>972</v>
      </c>
      <c r="B2793" s="5">
        <v>355</v>
      </c>
      <c r="C2793" s="5">
        <v>400</v>
      </c>
      <c r="D2793" s="5">
        <v>-435</v>
      </c>
      <c r="E2793" s="5">
        <v>-524</v>
      </c>
    </row>
    <row r="2794" spans="1:5" x14ac:dyDescent="0.35">
      <c r="A2794" s="5" t="s">
        <v>972</v>
      </c>
      <c r="B2794" s="5">
        <v>400</v>
      </c>
      <c r="C2794" s="5">
        <v>450</v>
      </c>
      <c r="D2794" s="5">
        <v>-490</v>
      </c>
      <c r="E2794" s="5">
        <v>-587</v>
      </c>
    </row>
    <row r="2795" spans="1:5" x14ac:dyDescent="0.35">
      <c r="A2795" s="5" t="s">
        <v>972</v>
      </c>
      <c r="B2795" s="5">
        <v>450</v>
      </c>
      <c r="C2795" s="5">
        <v>500</v>
      </c>
      <c r="D2795" s="5">
        <v>-540</v>
      </c>
      <c r="E2795" s="5">
        <v>-637</v>
      </c>
    </row>
    <row r="2796" spans="1:5" x14ac:dyDescent="0.35">
      <c r="A2796" s="5" t="s">
        <v>972</v>
      </c>
      <c r="B2796" s="5">
        <v>500</v>
      </c>
      <c r="C2796" s="5">
        <v>560</v>
      </c>
      <c r="D2796" s="5">
        <v>-600</v>
      </c>
      <c r="E2796" s="5">
        <v>-710</v>
      </c>
    </row>
    <row r="2797" spans="1:5" x14ac:dyDescent="0.35">
      <c r="A2797" s="5" t="s">
        <v>972</v>
      </c>
      <c r="B2797" s="5">
        <v>560</v>
      </c>
      <c r="C2797" s="5">
        <v>630</v>
      </c>
      <c r="D2797" s="5">
        <v>-660</v>
      </c>
      <c r="E2797" s="5">
        <v>-770</v>
      </c>
    </row>
    <row r="2798" spans="1:5" x14ac:dyDescent="0.35">
      <c r="A2798" s="5" t="s">
        <v>972</v>
      </c>
      <c r="B2798" s="5">
        <v>630</v>
      </c>
      <c r="C2798" s="5">
        <v>710</v>
      </c>
      <c r="D2798" s="5">
        <v>-740</v>
      </c>
      <c r="E2798" s="5">
        <v>-865</v>
      </c>
    </row>
    <row r="2799" spans="1:5" x14ac:dyDescent="0.35">
      <c r="A2799" s="5" t="s">
        <v>972</v>
      </c>
      <c r="B2799" s="5">
        <v>710</v>
      </c>
      <c r="C2799" s="5">
        <v>800</v>
      </c>
      <c r="D2799" s="5">
        <v>-840</v>
      </c>
      <c r="E2799" s="5">
        <v>-965</v>
      </c>
    </row>
    <row r="2800" spans="1:5" x14ac:dyDescent="0.35">
      <c r="A2800" s="5" t="s">
        <v>972</v>
      </c>
      <c r="B2800" s="5">
        <v>800</v>
      </c>
      <c r="C2800" s="5">
        <v>900</v>
      </c>
      <c r="D2800" s="5">
        <v>-940</v>
      </c>
      <c r="E2800" s="5">
        <v>-1080</v>
      </c>
    </row>
    <row r="2801" spans="1:5" x14ac:dyDescent="0.35">
      <c r="A2801" s="5" t="s">
        <v>972</v>
      </c>
      <c r="B2801" s="5">
        <v>900</v>
      </c>
      <c r="C2801" s="5">
        <v>1000</v>
      </c>
      <c r="D2801" s="5">
        <v>-1050</v>
      </c>
      <c r="E2801" s="5">
        <v>-1190</v>
      </c>
    </row>
    <row r="2802" spans="1:5" x14ac:dyDescent="0.35">
      <c r="A2802" s="5" t="s">
        <v>972</v>
      </c>
      <c r="B2802" s="5">
        <v>1000</v>
      </c>
      <c r="C2802" s="5">
        <v>1120</v>
      </c>
      <c r="D2802" s="5">
        <v>-1150</v>
      </c>
      <c r="E2802" s="5">
        <v>-1315</v>
      </c>
    </row>
    <row r="2803" spans="1:5" x14ac:dyDescent="0.35">
      <c r="A2803" s="5" t="s">
        <v>972</v>
      </c>
      <c r="B2803" s="5">
        <v>1120</v>
      </c>
      <c r="C2803" s="5">
        <v>1250</v>
      </c>
      <c r="D2803" s="5">
        <v>-1300</v>
      </c>
      <c r="E2803" s="5">
        <v>-1465</v>
      </c>
    </row>
    <row r="2804" spans="1:5" x14ac:dyDescent="0.35">
      <c r="A2804" s="5" t="s">
        <v>972</v>
      </c>
      <c r="B2804" s="5">
        <v>1250</v>
      </c>
      <c r="C2804" s="5">
        <v>1400</v>
      </c>
      <c r="D2804" s="5">
        <v>-1450</v>
      </c>
      <c r="E2804" s="5">
        <v>-1645</v>
      </c>
    </row>
    <row r="2805" spans="1:5" x14ac:dyDescent="0.35">
      <c r="A2805" s="5" t="s">
        <v>972</v>
      </c>
      <c r="B2805" s="5">
        <v>1400</v>
      </c>
      <c r="C2805" s="5">
        <v>1600</v>
      </c>
      <c r="D2805" s="5">
        <v>-1600</v>
      </c>
      <c r="E2805" s="5">
        <v>-1795</v>
      </c>
    </row>
    <row r="2806" spans="1:5" x14ac:dyDescent="0.35">
      <c r="A2806" s="5" t="s">
        <v>972</v>
      </c>
      <c r="B2806" s="5">
        <v>1600</v>
      </c>
      <c r="C2806" s="5">
        <v>1800</v>
      </c>
      <c r="D2806" s="5">
        <v>-1850</v>
      </c>
      <c r="E2806" s="5">
        <v>-2080</v>
      </c>
    </row>
    <row r="2807" spans="1:5" x14ac:dyDescent="0.35">
      <c r="A2807" s="5" t="s">
        <v>972</v>
      </c>
      <c r="B2807" s="5">
        <v>1800</v>
      </c>
      <c r="C2807" s="5">
        <v>2000</v>
      </c>
      <c r="D2807" s="5">
        <v>-2000</v>
      </c>
      <c r="E2807" s="5">
        <v>-2230</v>
      </c>
    </row>
    <row r="2808" spans="1:5" x14ac:dyDescent="0.35">
      <c r="A2808" s="5" t="s">
        <v>972</v>
      </c>
      <c r="B2808" s="5">
        <v>2000</v>
      </c>
      <c r="C2808" s="5">
        <v>2240</v>
      </c>
      <c r="D2808" s="5">
        <v>-2300</v>
      </c>
      <c r="E2808" s="5">
        <v>-2580</v>
      </c>
    </row>
    <row r="2809" spans="1:5" x14ac:dyDescent="0.35">
      <c r="A2809" s="5" t="s">
        <v>972</v>
      </c>
      <c r="B2809" s="5">
        <v>2240</v>
      </c>
      <c r="C2809" s="5">
        <v>2500</v>
      </c>
      <c r="D2809" s="5">
        <v>-2500</v>
      </c>
      <c r="E2809" s="5">
        <v>-2780</v>
      </c>
    </row>
    <row r="2810" spans="1:5" x14ac:dyDescent="0.35">
      <c r="A2810" s="5" t="s">
        <v>972</v>
      </c>
      <c r="B2810" s="5">
        <v>2500</v>
      </c>
      <c r="C2810" s="5">
        <v>2800</v>
      </c>
      <c r="D2810" s="5">
        <v>-2900</v>
      </c>
      <c r="E2810" s="5">
        <v>-3230</v>
      </c>
    </row>
    <row r="2811" spans="1:5" x14ac:dyDescent="0.35">
      <c r="A2811" s="5" t="s">
        <v>972</v>
      </c>
      <c r="B2811" s="5">
        <v>2800</v>
      </c>
      <c r="C2811" s="5">
        <v>3150</v>
      </c>
      <c r="D2811" s="5">
        <v>-3200</v>
      </c>
      <c r="E2811" s="5">
        <v>-3530</v>
      </c>
    </row>
    <row r="2812" spans="1:5" x14ac:dyDescent="0.35">
      <c r="A2812" s="5" t="s">
        <v>973</v>
      </c>
      <c r="B2812" s="5">
        <v>0</v>
      </c>
      <c r="C2812" s="5">
        <v>3</v>
      </c>
      <c r="D2812" s="5">
        <v>-18</v>
      </c>
      <c r="E2812" s="5">
        <v>-43</v>
      </c>
    </row>
    <row r="2813" spans="1:5" x14ac:dyDescent="0.35">
      <c r="A2813" s="5" t="s">
        <v>973</v>
      </c>
      <c r="B2813" s="5">
        <v>3</v>
      </c>
      <c r="C2813" s="5">
        <v>6</v>
      </c>
      <c r="D2813" s="5">
        <v>-23</v>
      </c>
      <c r="E2813" s="5">
        <v>-53</v>
      </c>
    </row>
    <row r="2814" spans="1:5" x14ac:dyDescent="0.35">
      <c r="A2814" s="5" t="s">
        <v>973</v>
      </c>
      <c r="B2814" s="5">
        <v>6</v>
      </c>
      <c r="C2814" s="5">
        <v>10</v>
      </c>
      <c r="D2814" s="5">
        <v>-28</v>
      </c>
      <c r="E2814" s="5">
        <v>-64</v>
      </c>
    </row>
    <row r="2815" spans="1:5" x14ac:dyDescent="0.35">
      <c r="A2815" s="5" t="s">
        <v>973</v>
      </c>
      <c r="B2815" s="5">
        <v>10</v>
      </c>
      <c r="C2815" s="5">
        <v>18</v>
      </c>
      <c r="D2815" s="5">
        <v>-33</v>
      </c>
      <c r="E2815" s="5">
        <v>-76</v>
      </c>
    </row>
    <row r="2816" spans="1:5" x14ac:dyDescent="0.35">
      <c r="A2816" s="5" t="s">
        <v>973</v>
      </c>
      <c r="B2816" s="5">
        <v>18</v>
      </c>
      <c r="C2816" s="5">
        <v>24</v>
      </c>
      <c r="D2816" s="5">
        <v>-41</v>
      </c>
      <c r="E2816" s="5">
        <v>-93</v>
      </c>
    </row>
    <row r="2817" spans="1:5" x14ac:dyDescent="0.35">
      <c r="A2817" s="5" t="s">
        <v>973</v>
      </c>
      <c r="B2817" s="5">
        <v>24</v>
      </c>
      <c r="C2817" s="5">
        <v>30</v>
      </c>
      <c r="D2817" s="5">
        <v>-48</v>
      </c>
      <c r="E2817" s="5">
        <v>-100</v>
      </c>
    </row>
    <row r="2818" spans="1:5" x14ac:dyDescent="0.35">
      <c r="A2818" s="5" t="s">
        <v>973</v>
      </c>
      <c r="B2818" s="5">
        <v>30</v>
      </c>
      <c r="C2818" s="5">
        <v>40</v>
      </c>
      <c r="D2818" s="5">
        <v>-60</v>
      </c>
      <c r="E2818" s="5">
        <v>-122</v>
      </c>
    </row>
    <row r="2819" spans="1:5" x14ac:dyDescent="0.35">
      <c r="A2819" s="5" t="s">
        <v>973</v>
      </c>
      <c r="B2819" s="5">
        <v>40</v>
      </c>
      <c r="C2819" s="5">
        <v>50</v>
      </c>
      <c r="D2819" s="5">
        <v>-70</v>
      </c>
      <c r="E2819" s="5">
        <v>-132</v>
      </c>
    </row>
    <row r="2820" spans="1:5" x14ac:dyDescent="0.35">
      <c r="A2820" s="5" t="s">
        <v>973</v>
      </c>
      <c r="B2820" s="5">
        <v>50</v>
      </c>
      <c r="C2820" s="5">
        <v>65</v>
      </c>
      <c r="D2820" s="5">
        <v>-87</v>
      </c>
      <c r="E2820" s="5">
        <v>-161</v>
      </c>
    </row>
    <row r="2821" spans="1:5" x14ac:dyDescent="0.35">
      <c r="A2821" s="5" t="s">
        <v>973</v>
      </c>
      <c r="B2821" s="5">
        <v>65</v>
      </c>
      <c r="C2821" s="5">
        <v>80</v>
      </c>
      <c r="D2821" s="5">
        <v>-102</v>
      </c>
      <c r="E2821" s="5">
        <v>-176</v>
      </c>
    </row>
    <row r="2822" spans="1:5" x14ac:dyDescent="0.35">
      <c r="A2822" s="5" t="s">
        <v>973</v>
      </c>
      <c r="B2822" s="5">
        <v>80</v>
      </c>
      <c r="C2822" s="5">
        <v>100</v>
      </c>
      <c r="D2822" s="5">
        <v>-124</v>
      </c>
      <c r="E2822" s="5">
        <v>-211</v>
      </c>
    </row>
    <row r="2823" spans="1:5" x14ac:dyDescent="0.35">
      <c r="A2823" s="5" t="s">
        <v>973</v>
      </c>
      <c r="B2823" s="5">
        <v>100</v>
      </c>
      <c r="C2823" s="5">
        <v>120</v>
      </c>
      <c r="D2823" s="5">
        <v>-144</v>
      </c>
      <c r="E2823" s="5">
        <v>-231</v>
      </c>
    </row>
    <row r="2824" spans="1:5" x14ac:dyDescent="0.35">
      <c r="A2824" s="5" t="s">
        <v>973</v>
      </c>
      <c r="B2824" s="5">
        <v>120</v>
      </c>
      <c r="C2824" s="5">
        <v>140</v>
      </c>
      <c r="D2824" s="5">
        <v>-170</v>
      </c>
      <c r="E2824" s="5">
        <v>-270</v>
      </c>
    </row>
    <row r="2825" spans="1:5" x14ac:dyDescent="0.35">
      <c r="A2825" s="5" t="s">
        <v>973</v>
      </c>
      <c r="B2825" s="5">
        <v>140</v>
      </c>
      <c r="C2825" s="5">
        <v>160</v>
      </c>
      <c r="D2825" s="5">
        <v>-190</v>
      </c>
      <c r="E2825" s="5">
        <v>-290</v>
      </c>
    </row>
    <row r="2826" spans="1:5" x14ac:dyDescent="0.35">
      <c r="A2826" s="5" t="s">
        <v>973</v>
      </c>
      <c r="B2826" s="5">
        <v>160</v>
      </c>
      <c r="C2826" s="5">
        <v>180</v>
      </c>
      <c r="D2826" s="5">
        <v>-210</v>
      </c>
      <c r="E2826" s="5">
        <v>-310</v>
      </c>
    </row>
    <row r="2827" spans="1:5" x14ac:dyDescent="0.35">
      <c r="A2827" s="5" t="s">
        <v>973</v>
      </c>
      <c r="B2827" s="5">
        <v>180</v>
      </c>
      <c r="C2827" s="5">
        <v>200</v>
      </c>
      <c r="D2827" s="5">
        <v>-236</v>
      </c>
      <c r="E2827" s="5">
        <v>-351</v>
      </c>
    </row>
    <row r="2828" spans="1:5" x14ac:dyDescent="0.35">
      <c r="A2828" s="5" t="s">
        <v>973</v>
      </c>
      <c r="B2828" s="5">
        <v>200</v>
      </c>
      <c r="C2828" s="5">
        <v>225</v>
      </c>
      <c r="D2828" s="5">
        <v>-258</v>
      </c>
      <c r="E2828" s="5">
        <v>-373</v>
      </c>
    </row>
    <row r="2829" spans="1:5" x14ac:dyDescent="0.35">
      <c r="A2829" s="5" t="s">
        <v>973</v>
      </c>
      <c r="B2829" s="5">
        <v>225</v>
      </c>
      <c r="C2829" s="5">
        <v>250</v>
      </c>
      <c r="D2829" s="5">
        <v>-284</v>
      </c>
      <c r="E2829" s="5">
        <v>-399</v>
      </c>
    </row>
    <row r="2830" spans="1:5" x14ac:dyDescent="0.35">
      <c r="A2830" s="5" t="s">
        <v>973</v>
      </c>
      <c r="B2830" s="5">
        <v>250</v>
      </c>
      <c r="C2830" s="5">
        <v>280</v>
      </c>
      <c r="D2830" s="5">
        <v>-315</v>
      </c>
      <c r="E2830" s="5">
        <v>-445</v>
      </c>
    </row>
    <row r="2831" spans="1:5" x14ac:dyDescent="0.35">
      <c r="A2831" s="5" t="s">
        <v>973</v>
      </c>
      <c r="B2831" s="5">
        <v>280</v>
      </c>
      <c r="C2831" s="5">
        <v>315</v>
      </c>
      <c r="D2831" s="5">
        <v>-350</v>
      </c>
      <c r="E2831" s="5">
        <v>-480</v>
      </c>
    </row>
    <row r="2832" spans="1:5" x14ac:dyDescent="0.35">
      <c r="A2832" s="5" t="s">
        <v>973</v>
      </c>
      <c r="B2832" s="5">
        <v>315</v>
      </c>
      <c r="C2832" s="5">
        <v>355</v>
      </c>
      <c r="D2832" s="5">
        <v>-390</v>
      </c>
      <c r="E2832" s="5">
        <v>-530</v>
      </c>
    </row>
    <row r="2833" spans="1:5" x14ac:dyDescent="0.35">
      <c r="A2833" s="5" t="s">
        <v>973</v>
      </c>
      <c r="B2833" s="5">
        <v>355</v>
      </c>
      <c r="C2833" s="5">
        <v>400</v>
      </c>
      <c r="D2833" s="5">
        <v>-435</v>
      </c>
      <c r="E2833" s="5">
        <v>-575</v>
      </c>
    </row>
    <row r="2834" spans="1:5" x14ac:dyDescent="0.35">
      <c r="A2834" s="5" t="s">
        <v>973</v>
      </c>
      <c r="B2834" s="5">
        <v>400</v>
      </c>
      <c r="C2834" s="5">
        <v>450</v>
      </c>
      <c r="D2834" s="5">
        <v>-490</v>
      </c>
      <c r="E2834" s="5">
        <v>-645</v>
      </c>
    </row>
    <row r="2835" spans="1:5" x14ac:dyDescent="0.35">
      <c r="A2835" s="5" t="s">
        <v>973</v>
      </c>
      <c r="B2835" s="5">
        <v>450</v>
      </c>
      <c r="C2835" s="5">
        <v>500</v>
      </c>
      <c r="D2835" s="5">
        <v>-540</v>
      </c>
      <c r="E2835" s="5">
        <v>-695</v>
      </c>
    </row>
    <row r="2836" spans="1:5" x14ac:dyDescent="0.35">
      <c r="A2836" s="5" t="s">
        <v>974</v>
      </c>
      <c r="B2836" s="5">
        <v>0</v>
      </c>
      <c r="C2836" s="5">
        <v>3</v>
      </c>
      <c r="D2836" s="5">
        <v>-18</v>
      </c>
      <c r="E2836" s="5">
        <v>-58</v>
      </c>
    </row>
    <row r="2837" spans="1:5" x14ac:dyDescent="0.35">
      <c r="A2837" s="5" t="s">
        <v>974</v>
      </c>
      <c r="B2837" s="5">
        <v>3</v>
      </c>
      <c r="C2837" s="5">
        <v>6</v>
      </c>
      <c r="D2837" s="5">
        <v>-23</v>
      </c>
      <c r="E2837" s="5">
        <v>-71</v>
      </c>
    </row>
    <row r="2838" spans="1:5" x14ac:dyDescent="0.35">
      <c r="A2838" s="5" t="s">
        <v>974</v>
      </c>
      <c r="B2838" s="5">
        <v>6</v>
      </c>
      <c r="C2838" s="5">
        <v>10</v>
      </c>
      <c r="D2838" s="5">
        <v>-28</v>
      </c>
      <c r="E2838" s="5">
        <v>-86</v>
      </c>
    </row>
    <row r="2839" spans="1:5" x14ac:dyDescent="0.35">
      <c r="A2839" s="5" t="s">
        <v>974</v>
      </c>
      <c r="B2839" s="5">
        <v>10</v>
      </c>
      <c r="C2839" s="5">
        <v>18</v>
      </c>
      <c r="D2839" s="5">
        <v>-33</v>
      </c>
      <c r="E2839" s="5">
        <v>-103</v>
      </c>
    </row>
    <row r="2840" spans="1:5" x14ac:dyDescent="0.35">
      <c r="A2840" s="5" t="s">
        <v>974</v>
      </c>
      <c r="B2840" s="5">
        <v>18</v>
      </c>
      <c r="C2840" s="5">
        <v>24</v>
      </c>
      <c r="D2840" s="5">
        <v>-41</v>
      </c>
      <c r="E2840" s="5">
        <v>-125</v>
      </c>
    </row>
    <row r="2841" spans="1:5" x14ac:dyDescent="0.35">
      <c r="A2841" s="5" t="s">
        <v>974</v>
      </c>
      <c r="B2841" s="5">
        <v>24</v>
      </c>
      <c r="C2841" s="5">
        <v>30</v>
      </c>
      <c r="D2841" s="5">
        <v>-48</v>
      </c>
      <c r="E2841" s="5">
        <v>-132</v>
      </c>
    </row>
    <row r="2842" spans="1:5" x14ac:dyDescent="0.35">
      <c r="A2842" s="5" t="s">
        <v>974</v>
      </c>
      <c r="B2842" s="5">
        <v>30</v>
      </c>
      <c r="C2842" s="5">
        <v>40</v>
      </c>
      <c r="D2842" s="5">
        <v>-60</v>
      </c>
      <c r="E2842" s="5">
        <v>-160</v>
      </c>
    </row>
    <row r="2843" spans="1:5" x14ac:dyDescent="0.35">
      <c r="A2843" s="5" t="s">
        <v>974</v>
      </c>
      <c r="B2843" s="5">
        <v>40</v>
      </c>
      <c r="C2843" s="5">
        <v>50</v>
      </c>
      <c r="D2843" s="5">
        <v>-70</v>
      </c>
      <c r="E2843" s="5">
        <v>-170</v>
      </c>
    </row>
    <row r="2844" spans="1:5" x14ac:dyDescent="0.35">
      <c r="A2844" s="5" t="s">
        <v>974</v>
      </c>
      <c r="B2844" s="5">
        <v>50</v>
      </c>
      <c r="C2844" s="5">
        <v>65</v>
      </c>
      <c r="D2844" s="5">
        <v>-87</v>
      </c>
      <c r="E2844" s="5">
        <v>-207</v>
      </c>
    </row>
    <row r="2845" spans="1:5" x14ac:dyDescent="0.35">
      <c r="A2845" s="5" t="s">
        <v>974</v>
      </c>
      <c r="B2845" s="5">
        <v>65</v>
      </c>
      <c r="C2845" s="5">
        <v>80</v>
      </c>
      <c r="D2845" s="5">
        <v>-102</v>
      </c>
      <c r="E2845" s="5">
        <v>-222</v>
      </c>
    </row>
    <row r="2846" spans="1:5" x14ac:dyDescent="0.35">
      <c r="A2846" s="5" t="s">
        <v>974</v>
      </c>
      <c r="B2846" s="5">
        <v>80</v>
      </c>
      <c r="C2846" s="5">
        <v>100</v>
      </c>
      <c r="D2846" s="5">
        <v>-124</v>
      </c>
      <c r="E2846" s="5">
        <v>-264</v>
      </c>
    </row>
    <row r="2847" spans="1:5" x14ac:dyDescent="0.35">
      <c r="A2847" s="5" t="s">
        <v>974</v>
      </c>
      <c r="B2847" s="5">
        <v>100</v>
      </c>
      <c r="C2847" s="5">
        <v>120</v>
      </c>
      <c r="D2847" s="5">
        <v>-144</v>
      </c>
      <c r="E2847" s="5">
        <v>-284</v>
      </c>
    </row>
    <row r="2848" spans="1:5" x14ac:dyDescent="0.35">
      <c r="A2848" s="5" t="s">
        <v>974</v>
      </c>
      <c r="B2848" s="5">
        <v>120</v>
      </c>
      <c r="C2848" s="5">
        <v>140</v>
      </c>
      <c r="D2848" s="5">
        <v>-170</v>
      </c>
      <c r="E2848" s="5">
        <v>-330</v>
      </c>
    </row>
    <row r="2849" spans="1:5" x14ac:dyDescent="0.35">
      <c r="A2849" s="5" t="s">
        <v>974</v>
      </c>
      <c r="B2849" s="5">
        <v>140</v>
      </c>
      <c r="C2849" s="5">
        <v>160</v>
      </c>
      <c r="D2849" s="5">
        <v>-190</v>
      </c>
      <c r="E2849" s="5">
        <v>-350</v>
      </c>
    </row>
    <row r="2850" spans="1:5" x14ac:dyDescent="0.35">
      <c r="A2850" s="5" t="s">
        <v>974</v>
      </c>
      <c r="B2850" s="5">
        <v>160</v>
      </c>
      <c r="C2850" s="5">
        <v>180</v>
      </c>
      <c r="D2850" s="5">
        <v>-210</v>
      </c>
      <c r="E2850" s="5">
        <v>-370</v>
      </c>
    </row>
    <row r="2851" spans="1:5" x14ac:dyDescent="0.35">
      <c r="A2851" s="5" t="s">
        <v>974</v>
      </c>
      <c r="B2851" s="5">
        <v>180</v>
      </c>
      <c r="C2851" s="5">
        <v>200</v>
      </c>
      <c r="D2851" s="5">
        <v>-236</v>
      </c>
      <c r="E2851" s="5">
        <v>-421</v>
      </c>
    </row>
    <row r="2852" spans="1:5" x14ac:dyDescent="0.35">
      <c r="A2852" s="5" t="s">
        <v>974</v>
      </c>
      <c r="B2852" s="5">
        <v>200</v>
      </c>
      <c r="C2852" s="5">
        <v>225</v>
      </c>
      <c r="D2852" s="5">
        <v>-258</v>
      </c>
      <c r="E2852" s="5">
        <v>-443</v>
      </c>
    </row>
    <row r="2853" spans="1:5" x14ac:dyDescent="0.35">
      <c r="A2853" s="5" t="s">
        <v>974</v>
      </c>
      <c r="B2853" s="5">
        <v>225</v>
      </c>
      <c r="C2853" s="5">
        <v>250</v>
      </c>
      <c r="D2853" s="5">
        <v>-284</v>
      </c>
      <c r="E2853" s="5">
        <v>-469</v>
      </c>
    </row>
    <row r="2854" spans="1:5" x14ac:dyDescent="0.35">
      <c r="A2854" s="5" t="s">
        <v>974</v>
      </c>
      <c r="B2854" s="5">
        <v>250</v>
      </c>
      <c r="C2854" s="5">
        <v>280</v>
      </c>
      <c r="D2854" s="5">
        <v>-315</v>
      </c>
      <c r="E2854" s="5">
        <v>-525</v>
      </c>
    </row>
    <row r="2855" spans="1:5" x14ac:dyDescent="0.35">
      <c r="A2855" s="5" t="s">
        <v>974</v>
      </c>
      <c r="B2855" s="5">
        <v>280</v>
      </c>
      <c r="C2855" s="5">
        <v>315</v>
      </c>
      <c r="D2855" s="5">
        <v>-350</v>
      </c>
      <c r="E2855" s="5">
        <v>-560</v>
      </c>
    </row>
    <row r="2856" spans="1:5" x14ac:dyDescent="0.35">
      <c r="A2856" s="5" t="s">
        <v>974</v>
      </c>
      <c r="B2856" s="5">
        <v>315</v>
      </c>
      <c r="C2856" s="5">
        <v>355</v>
      </c>
      <c r="D2856" s="5">
        <v>-390</v>
      </c>
      <c r="E2856" s="5">
        <v>-620</v>
      </c>
    </row>
    <row r="2857" spans="1:5" x14ac:dyDescent="0.35">
      <c r="A2857" s="5" t="s">
        <v>974</v>
      </c>
      <c r="B2857" s="5">
        <v>355</v>
      </c>
      <c r="C2857" s="5">
        <v>400</v>
      </c>
      <c r="D2857" s="5">
        <v>-435</v>
      </c>
      <c r="E2857" s="5">
        <v>-665</v>
      </c>
    </row>
    <row r="2858" spans="1:5" x14ac:dyDescent="0.35">
      <c r="A2858" s="5" t="s">
        <v>974</v>
      </c>
      <c r="B2858" s="5">
        <v>400</v>
      </c>
      <c r="C2858" s="5">
        <v>450</v>
      </c>
      <c r="D2858" s="5">
        <v>-490</v>
      </c>
      <c r="E2858" s="5">
        <v>-740</v>
      </c>
    </row>
    <row r="2859" spans="1:5" x14ac:dyDescent="0.35">
      <c r="A2859" s="5" t="s">
        <v>974</v>
      </c>
      <c r="B2859" s="5">
        <v>450</v>
      </c>
      <c r="C2859" s="5">
        <v>500</v>
      </c>
      <c r="D2859" s="5">
        <v>-540</v>
      </c>
      <c r="E2859" s="5">
        <v>-790</v>
      </c>
    </row>
    <row r="2860" spans="1:5" x14ac:dyDescent="0.35">
      <c r="A2860" s="5" t="s">
        <v>975</v>
      </c>
      <c r="B2860" s="5">
        <v>14</v>
      </c>
      <c r="C2860" s="5">
        <v>18</v>
      </c>
      <c r="D2860" s="5">
        <v>-36</v>
      </c>
      <c r="E2860" s="5">
        <v>-44</v>
      </c>
    </row>
    <row r="2861" spans="1:5" x14ac:dyDescent="0.35">
      <c r="A2861" s="5" t="s">
        <v>975</v>
      </c>
      <c r="B2861" s="5">
        <v>18</v>
      </c>
      <c r="C2861" s="5">
        <v>24</v>
      </c>
      <c r="D2861" s="5">
        <v>-44</v>
      </c>
      <c r="E2861" s="5">
        <v>-53</v>
      </c>
    </row>
    <row r="2862" spans="1:5" x14ac:dyDescent="0.35">
      <c r="A2862" s="5" t="s">
        <v>975</v>
      </c>
      <c r="B2862" s="5">
        <v>24</v>
      </c>
      <c r="C2862" s="5">
        <v>30</v>
      </c>
      <c r="D2862" s="5">
        <v>-52</v>
      </c>
      <c r="E2862" s="5">
        <v>-61</v>
      </c>
    </row>
    <row r="2863" spans="1:5" x14ac:dyDescent="0.35">
      <c r="A2863" s="5" t="s">
        <v>975</v>
      </c>
      <c r="B2863" s="5">
        <v>30</v>
      </c>
      <c r="C2863" s="5">
        <v>40</v>
      </c>
      <c r="D2863" s="5">
        <v>-64</v>
      </c>
      <c r="E2863" s="5">
        <v>-75</v>
      </c>
    </row>
    <row r="2864" spans="1:5" x14ac:dyDescent="0.35">
      <c r="A2864" s="5" t="s">
        <v>975</v>
      </c>
      <c r="B2864" s="5">
        <v>40</v>
      </c>
      <c r="C2864" s="5">
        <v>50</v>
      </c>
      <c r="D2864" s="5">
        <v>-77</v>
      </c>
      <c r="E2864" s="5">
        <v>-88</v>
      </c>
    </row>
    <row r="2865" spans="1:5" x14ac:dyDescent="0.35">
      <c r="A2865" s="5" t="s">
        <v>976</v>
      </c>
      <c r="B2865" s="5">
        <v>14</v>
      </c>
      <c r="C2865" s="5">
        <v>18</v>
      </c>
      <c r="D2865" s="5">
        <v>-36</v>
      </c>
      <c r="E2865" s="5">
        <v>-47</v>
      </c>
    </row>
    <row r="2866" spans="1:5" x14ac:dyDescent="0.35">
      <c r="A2866" s="5" t="s">
        <v>976</v>
      </c>
      <c r="B2866" s="5">
        <v>18</v>
      </c>
      <c r="C2866" s="5">
        <v>24</v>
      </c>
      <c r="D2866" s="5">
        <v>-43</v>
      </c>
      <c r="E2866" s="5">
        <v>-56</v>
      </c>
    </row>
    <row r="2867" spans="1:5" x14ac:dyDescent="0.35">
      <c r="A2867" s="5" t="s">
        <v>976</v>
      </c>
      <c r="B2867" s="5">
        <v>24</v>
      </c>
      <c r="C2867" s="5">
        <v>30</v>
      </c>
      <c r="D2867" s="5">
        <v>-51</v>
      </c>
      <c r="E2867" s="5">
        <v>-64</v>
      </c>
    </row>
    <row r="2868" spans="1:5" x14ac:dyDescent="0.35">
      <c r="A2868" s="5" t="s">
        <v>976</v>
      </c>
      <c r="B2868" s="5">
        <v>30</v>
      </c>
      <c r="C2868" s="5">
        <v>40</v>
      </c>
      <c r="D2868" s="5">
        <v>-63</v>
      </c>
      <c r="E2868" s="5">
        <v>-79</v>
      </c>
    </row>
    <row r="2869" spans="1:5" x14ac:dyDescent="0.35">
      <c r="A2869" s="5" t="s">
        <v>976</v>
      </c>
      <c r="B2869" s="5">
        <v>40</v>
      </c>
      <c r="C2869" s="5">
        <v>50</v>
      </c>
      <c r="D2869" s="5">
        <v>-76</v>
      </c>
      <c r="E2869" s="5">
        <v>-92</v>
      </c>
    </row>
    <row r="2870" spans="1:5" x14ac:dyDescent="0.35">
      <c r="A2870" s="5" t="s">
        <v>976</v>
      </c>
      <c r="B2870" s="5">
        <v>50</v>
      </c>
      <c r="C2870" s="5">
        <v>65</v>
      </c>
      <c r="D2870" s="5">
        <v>-96</v>
      </c>
      <c r="E2870" s="5">
        <v>-115</v>
      </c>
    </row>
    <row r="2871" spans="1:5" x14ac:dyDescent="0.35">
      <c r="A2871" s="5" t="s">
        <v>976</v>
      </c>
      <c r="B2871" s="5">
        <v>65</v>
      </c>
      <c r="C2871" s="5">
        <v>80</v>
      </c>
      <c r="D2871" s="5">
        <v>-114</v>
      </c>
      <c r="E2871" s="5">
        <v>-133</v>
      </c>
    </row>
    <row r="2872" spans="1:5" x14ac:dyDescent="0.35">
      <c r="A2872" s="5" t="s">
        <v>976</v>
      </c>
      <c r="B2872" s="5">
        <v>80</v>
      </c>
      <c r="C2872" s="5">
        <v>100</v>
      </c>
      <c r="D2872" s="5">
        <v>-139</v>
      </c>
      <c r="E2872" s="5">
        <v>-161</v>
      </c>
    </row>
    <row r="2873" spans="1:5" x14ac:dyDescent="0.35">
      <c r="A2873" s="5" t="s">
        <v>976</v>
      </c>
      <c r="B2873" s="5">
        <v>100</v>
      </c>
      <c r="C2873" s="5">
        <v>120</v>
      </c>
      <c r="D2873" s="5">
        <v>-165</v>
      </c>
      <c r="E2873" s="5">
        <v>-187</v>
      </c>
    </row>
    <row r="2874" spans="1:5" x14ac:dyDescent="0.35">
      <c r="A2874" s="5" t="s">
        <v>976</v>
      </c>
      <c r="B2874" s="5">
        <v>120</v>
      </c>
      <c r="C2874" s="5">
        <v>140</v>
      </c>
      <c r="D2874" s="5">
        <v>-195</v>
      </c>
      <c r="E2874" s="5">
        <v>-220</v>
      </c>
    </row>
    <row r="2875" spans="1:5" x14ac:dyDescent="0.35">
      <c r="A2875" s="5" t="s">
        <v>976</v>
      </c>
      <c r="B2875" s="5">
        <v>140</v>
      </c>
      <c r="C2875" s="5">
        <v>160</v>
      </c>
      <c r="D2875" s="5">
        <v>-221</v>
      </c>
      <c r="E2875" s="5">
        <v>-246</v>
      </c>
    </row>
    <row r="2876" spans="1:5" x14ac:dyDescent="0.35">
      <c r="A2876" s="5" t="s">
        <v>976</v>
      </c>
      <c r="B2876" s="5">
        <v>160</v>
      </c>
      <c r="C2876" s="5">
        <v>180</v>
      </c>
      <c r="D2876" s="5">
        <v>-245</v>
      </c>
      <c r="E2876" s="5">
        <v>-270</v>
      </c>
    </row>
    <row r="2877" spans="1:5" x14ac:dyDescent="0.35">
      <c r="A2877" s="5" t="s">
        <v>976</v>
      </c>
      <c r="B2877" s="5">
        <v>180</v>
      </c>
      <c r="C2877" s="5">
        <v>200</v>
      </c>
      <c r="D2877" s="5">
        <v>-275</v>
      </c>
      <c r="E2877" s="5">
        <v>-304</v>
      </c>
    </row>
    <row r="2878" spans="1:5" x14ac:dyDescent="0.35">
      <c r="A2878" s="5" t="s">
        <v>976</v>
      </c>
      <c r="B2878" s="5">
        <v>200</v>
      </c>
      <c r="C2878" s="5">
        <v>225</v>
      </c>
      <c r="D2878" s="5">
        <v>-301</v>
      </c>
      <c r="E2878" s="5">
        <v>-330</v>
      </c>
    </row>
    <row r="2879" spans="1:5" x14ac:dyDescent="0.35">
      <c r="A2879" s="5" t="s">
        <v>976</v>
      </c>
      <c r="B2879" s="5">
        <v>225</v>
      </c>
      <c r="C2879" s="5">
        <v>250</v>
      </c>
      <c r="D2879" s="5">
        <v>-331</v>
      </c>
      <c r="E2879" s="5">
        <v>-360</v>
      </c>
    </row>
    <row r="2880" spans="1:5" x14ac:dyDescent="0.35">
      <c r="A2880" t="s">
        <v>976</v>
      </c>
      <c r="B2880">
        <v>250</v>
      </c>
      <c r="C2880">
        <v>280</v>
      </c>
      <c r="D2880">
        <v>-376</v>
      </c>
      <c r="E2880">
        <v>-408</v>
      </c>
    </row>
    <row r="2881" spans="1:5" x14ac:dyDescent="0.35">
      <c r="A2881" t="s">
        <v>976</v>
      </c>
      <c r="B2881">
        <v>280</v>
      </c>
      <c r="C2881">
        <v>315</v>
      </c>
      <c r="D2881">
        <v>-416</v>
      </c>
      <c r="E2881">
        <v>-448</v>
      </c>
    </row>
    <row r="2882" spans="1:5" x14ac:dyDescent="0.35">
      <c r="A2882" t="s">
        <v>976</v>
      </c>
      <c r="B2882">
        <v>315</v>
      </c>
      <c r="C2882">
        <v>355</v>
      </c>
      <c r="D2882">
        <v>-464</v>
      </c>
      <c r="E2882">
        <v>-500</v>
      </c>
    </row>
    <row r="2883" spans="1:5" x14ac:dyDescent="0.35">
      <c r="A2883" t="s">
        <v>976</v>
      </c>
      <c r="B2883">
        <v>355</v>
      </c>
      <c r="C2883">
        <v>400</v>
      </c>
      <c r="D2883">
        <v>-519</v>
      </c>
      <c r="E2883">
        <v>-555</v>
      </c>
    </row>
    <row r="2884" spans="1:5" x14ac:dyDescent="0.35">
      <c r="A2884" t="s">
        <v>976</v>
      </c>
      <c r="B2884">
        <v>400</v>
      </c>
      <c r="C2884">
        <v>450</v>
      </c>
      <c r="D2884">
        <v>-582</v>
      </c>
      <c r="E2884">
        <v>-622</v>
      </c>
    </row>
    <row r="2885" spans="1:5" x14ac:dyDescent="0.35">
      <c r="A2885" t="s">
        <v>976</v>
      </c>
      <c r="B2885">
        <v>450</v>
      </c>
      <c r="C2885">
        <v>500</v>
      </c>
      <c r="D2885">
        <v>-647</v>
      </c>
      <c r="E2885">
        <v>-687</v>
      </c>
    </row>
    <row r="2886" spans="1:5" x14ac:dyDescent="0.35">
      <c r="A2886" t="s">
        <v>977</v>
      </c>
      <c r="B2886">
        <v>14</v>
      </c>
      <c r="C2886">
        <v>18</v>
      </c>
      <c r="D2886">
        <v>-32</v>
      </c>
      <c r="E2886">
        <v>-50</v>
      </c>
    </row>
    <row r="2887" spans="1:5" x14ac:dyDescent="0.35">
      <c r="A2887" t="s">
        <v>977</v>
      </c>
      <c r="B2887">
        <v>18</v>
      </c>
      <c r="C2887">
        <v>24</v>
      </c>
      <c r="D2887">
        <v>-39</v>
      </c>
      <c r="E2887">
        <v>-60</v>
      </c>
    </row>
    <row r="2888" spans="1:5" x14ac:dyDescent="0.35">
      <c r="A2888" t="s">
        <v>977</v>
      </c>
      <c r="B2888">
        <v>24</v>
      </c>
      <c r="C2888">
        <v>30</v>
      </c>
      <c r="D2888">
        <v>-47</v>
      </c>
      <c r="E2888">
        <v>-68</v>
      </c>
    </row>
    <row r="2889" spans="1:5" x14ac:dyDescent="0.35">
      <c r="A2889" t="s">
        <v>977</v>
      </c>
      <c r="B2889">
        <v>30</v>
      </c>
      <c r="C2889">
        <v>40</v>
      </c>
      <c r="D2889">
        <v>-59</v>
      </c>
      <c r="E2889">
        <v>-84</v>
      </c>
    </row>
    <row r="2890" spans="1:5" x14ac:dyDescent="0.35">
      <c r="A2890" t="s">
        <v>977</v>
      </c>
      <c r="B2890">
        <v>40</v>
      </c>
      <c r="C2890">
        <v>50</v>
      </c>
      <c r="D2890">
        <v>-72</v>
      </c>
      <c r="E2890">
        <v>-97</v>
      </c>
    </row>
    <row r="2891" spans="1:5" x14ac:dyDescent="0.35">
      <c r="A2891" t="s">
        <v>977</v>
      </c>
      <c r="B2891">
        <v>50</v>
      </c>
      <c r="C2891">
        <v>65</v>
      </c>
      <c r="D2891">
        <v>-91</v>
      </c>
      <c r="E2891">
        <v>-121</v>
      </c>
    </row>
    <row r="2892" spans="1:5" x14ac:dyDescent="0.35">
      <c r="A2892" t="s">
        <v>977</v>
      </c>
      <c r="B2892">
        <v>65</v>
      </c>
      <c r="C2892">
        <v>80</v>
      </c>
      <c r="D2892">
        <v>-109</v>
      </c>
      <c r="E2892">
        <v>-139</v>
      </c>
    </row>
    <row r="2893" spans="1:5" x14ac:dyDescent="0.35">
      <c r="A2893" t="s">
        <v>977</v>
      </c>
      <c r="B2893">
        <v>80</v>
      </c>
      <c r="C2893">
        <v>100</v>
      </c>
      <c r="D2893">
        <v>-133</v>
      </c>
      <c r="E2893">
        <v>-168</v>
      </c>
    </row>
    <row r="2894" spans="1:5" x14ac:dyDescent="0.35">
      <c r="A2894" t="s">
        <v>977</v>
      </c>
      <c r="B2894">
        <v>100</v>
      </c>
      <c r="C2894">
        <v>120</v>
      </c>
      <c r="D2894">
        <v>-159</v>
      </c>
      <c r="E2894">
        <v>-194</v>
      </c>
    </row>
    <row r="2895" spans="1:5" x14ac:dyDescent="0.35">
      <c r="A2895" t="s">
        <v>977</v>
      </c>
      <c r="B2895">
        <v>120</v>
      </c>
      <c r="C2895">
        <v>140</v>
      </c>
      <c r="D2895">
        <v>-187</v>
      </c>
      <c r="E2895">
        <v>-227</v>
      </c>
    </row>
    <row r="2896" spans="1:5" x14ac:dyDescent="0.35">
      <c r="A2896" t="s">
        <v>977</v>
      </c>
      <c r="B2896">
        <v>140</v>
      </c>
      <c r="C2896">
        <v>160</v>
      </c>
      <c r="D2896">
        <v>-213</v>
      </c>
      <c r="E2896">
        <v>-253</v>
      </c>
    </row>
    <row r="2897" spans="1:5" x14ac:dyDescent="0.35">
      <c r="A2897" t="s">
        <v>977</v>
      </c>
      <c r="B2897">
        <v>160</v>
      </c>
      <c r="C2897">
        <v>180</v>
      </c>
      <c r="D2897">
        <v>-237</v>
      </c>
      <c r="E2897">
        <v>-277</v>
      </c>
    </row>
    <row r="2898" spans="1:5" x14ac:dyDescent="0.35">
      <c r="A2898" t="s">
        <v>977</v>
      </c>
      <c r="B2898">
        <v>180</v>
      </c>
      <c r="C2898">
        <v>200</v>
      </c>
      <c r="D2898">
        <v>-267</v>
      </c>
      <c r="E2898">
        <v>-313</v>
      </c>
    </row>
    <row r="2899" spans="1:5" x14ac:dyDescent="0.35">
      <c r="A2899" t="s">
        <v>977</v>
      </c>
      <c r="B2899">
        <v>200</v>
      </c>
      <c r="C2899">
        <v>225</v>
      </c>
      <c r="D2899">
        <v>-293</v>
      </c>
      <c r="E2899">
        <v>-339</v>
      </c>
    </row>
    <row r="2900" spans="1:5" x14ac:dyDescent="0.35">
      <c r="A2900" t="s">
        <v>977</v>
      </c>
      <c r="B2900">
        <v>225</v>
      </c>
      <c r="C2900">
        <v>250</v>
      </c>
      <c r="D2900">
        <v>-323</v>
      </c>
      <c r="E2900">
        <v>-369</v>
      </c>
    </row>
    <row r="2901" spans="1:5" x14ac:dyDescent="0.35">
      <c r="A2901" t="s">
        <v>977</v>
      </c>
      <c r="B2901">
        <v>250</v>
      </c>
      <c r="C2901">
        <v>280</v>
      </c>
      <c r="D2901">
        <v>-365</v>
      </c>
      <c r="E2901">
        <v>-417</v>
      </c>
    </row>
    <row r="2902" spans="1:5" x14ac:dyDescent="0.35">
      <c r="A2902" t="s">
        <v>977</v>
      </c>
      <c r="B2902">
        <v>280</v>
      </c>
      <c r="C2902">
        <v>315</v>
      </c>
      <c r="D2902">
        <v>-405</v>
      </c>
      <c r="E2902">
        <v>-457</v>
      </c>
    </row>
    <row r="2903" spans="1:5" x14ac:dyDescent="0.35">
      <c r="A2903" t="s">
        <v>977</v>
      </c>
      <c r="B2903">
        <v>315</v>
      </c>
      <c r="C2903">
        <v>355</v>
      </c>
      <c r="D2903">
        <v>-454</v>
      </c>
      <c r="E2903">
        <v>-511</v>
      </c>
    </row>
    <row r="2904" spans="1:5" x14ac:dyDescent="0.35">
      <c r="A2904" t="s">
        <v>977</v>
      </c>
      <c r="B2904">
        <v>355</v>
      </c>
      <c r="C2904">
        <v>400</v>
      </c>
      <c r="D2904">
        <v>-509</v>
      </c>
      <c r="E2904">
        <v>-566</v>
      </c>
    </row>
    <row r="2905" spans="1:5" x14ac:dyDescent="0.35">
      <c r="A2905" t="s">
        <v>977</v>
      </c>
      <c r="B2905">
        <v>400</v>
      </c>
      <c r="C2905">
        <v>450</v>
      </c>
      <c r="D2905">
        <v>-572</v>
      </c>
      <c r="E2905">
        <v>-635</v>
      </c>
    </row>
    <row r="2906" spans="1:5" x14ac:dyDescent="0.35">
      <c r="A2906" t="s">
        <v>977</v>
      </c>
      <c r="B2906">
        <v>450</v>
      </c>
      <c r="C2906">
        <v>500</v>
      </c>
      <c r="D2906">
        <v>-637</v>
      </c>
      <c r="E2906">
        <v>-700</v>
      </c>
    </row>
    <row r="2907" spans="1:5" x14ac:dyDescent="0.35">
      <c r="A2907" t="s">
        <v>978</v>
      </c>
      <c r="B2907">
        <v>14</v>
      </c>
      <c r="C2907">
        <v>18</v>
      </c>
      <c r="D2907">
        <v>-39</v>
      </c>
      <c r="E2907">
        <v>-66</v>
      </c>
    </row>
    <row r="2908" spans="1:5" x14ac:dyDescent="0.35">
      <c r="A2908" t="s">
        <v>978</v>
      </c>
      <c r="B2908">
        <v>18</v>
      </c>
      <c r="C2908">
        <v>24</v>
      </c>
      <c r="D2908">
        <v>-47</v>
      </c>
      <c r="E2908">
        <v>-80</v>
      </c>
    </row>
    <row r="2909" spans="1:5" x14ac:dyDescent="0.35">
      <c r="A2909" t="s">
        <v>978</v>
      </c>
      <c r="B2909">
        <v>24</v>
      </c>
      <c r="C2909">
        <v>30</v>
      </c>
      <c r="D2909">
        <v>-55</v>
      </c>
      <c r="E2909">
        <v>-88</v>
      </c>
    </row>
    <row r="2910" spans="1:5" x14ac:dyDescent="0.35">
      <c r="A2910" t="s">
        <v>978</v>
      </c>
      <c r="B2910">
        <v>30</v>
      </c>
      <c r="C2910">
        <v>40</v>
      </c>
      <c r="D2910">
        <v>-68</v>
      </c>
      <c r="E2910">
        <v>-107</v>
      </c>
    </row>
    <row r="2911" spans="1:5" x14ac:dyDescent="0.35">
      <c r="A2911" t="s">
        <v>978</v>
      </c>
      <c r="B2911">
        <v>40</v>
      </c>
      <c r="C2911">
        <v>50</v>
      </c>
      <c r="D2911">
        <v>-81</v>
      </c>
      <c r="E2911">
        <v>-120</v>
      </c>
    </row>
    <row r="2912" spans="1:5" x14ac:dyDescent="0.35">
      <c r="A2912" t="s">
        <v>978</v>
      </c>
      <c r="B2912">
        <v>50</v>
      </c>
      <c r="C2912">
        <v>65</v>
      </c>
      <c r="D2912">
        <v>-102</v>
      </c>
      <c r="E2912">
        <v>-148</v>
      </c>
    </row>
    <row r="2913" spans="1:5" x14ac:dyDescent="0.35">
      <c r="A2913" t="s">
        <v>978</v>
      </c>
      <c r="B2913">
        <v>65</v>
      </c>
      <c r="C2913">
        <v>80</v>
      </c>
      <c r="D2913">
        <v>-120</v>
      </c>
      <c r="E2913">
        <v>-166</v>
      </c>
    </row>
    <row r="2914" spans="1:5" x14ac:dyDescent="0.35">
      <c r="A2914" t="s">
        <v>978</v>
      </c>
      <c r="B2914">
        <v>80</v>
      </c>
      <c r="C2914">
        <v>100</v>
      </c>
      <c r="D2914">
        <v>-146</v>
      </c>
      <c r="E2914">
        <v>-200</v>
      </c>
    </row>
    <row r="2915" spans="1:5" x14ac:dyDescent="0.35">
      <c r="A2915" t="s">
        <v>978</v>
      </c>
      <c r="B2915">
        <v>100</v>
      </c>
      <c r="C2915">
        <v>120</v>
      </c>
      <c r="D2915">
        <v>-172</v>
      </c>
      <c r="E2915">
        <v>-226</v>
      </c>
    </row>
    <row r="2916" spans="1:5" x14ac:dyDescent="0.35">
      <c r="A2916" t="s">
        <v>978</v>
      </c>
      <c r="B2916">
        <v>120</v>
      </c>
      <c r="C2916">
        <v>140</v>
      </c>
      <c r="D2916">
        <v>-202</v>
      </c>
      <c r="E2916">
        <v>-265</v>
      </c>
    </row>
    <row r="2917" spans="1:5" x14ac:dyDescent="0.35">
      <c r="A2917" t="s">
        <v>978</v>
      </c>
      <c r="B2917">
        <v>140</v>
      </c>
      <c r="C2917">
        <v>160</v>
      </c>
      <c r="D2917">
        <v>-228</v>
      </c>
      <c r="E2917">
        <v>-291</v>
      </c>
    </row>
    <row r="2918" spans="1:5" x14ac:dyDescent="0.35">
      <c r="A2918" t="s">
        <v>978</v>
      </c>
      <c r="B2918">
        <v>160</v>
      </c>
      <c r="C2918">
        <v>180</v>
      </c>
      <c r="D2918">
        <v>-252</v>
      </c>
      <c r="E2918">
        <v>-315</v>
      </c>
    </row>
    <row r="2919" spans="1:5" x14ac:dyDescent="0.35">
      <c r="A2919" t="s">
        <v>978</v>
      </c>
      <c r="B2919">
        <v>180</v>
      </c>
      <c r="C2919">
        <v>200</v>
      </c>
      <c r="D2919">
        <v>-284</v>
      </c>
      <c r="E2919">
        <v>-356</v>
      </c>
    </row>
    <row r="2920" spans="1:5" x14ac:dyDescent="0.35">
      <c r="A2920" t="s">
        <v>978</v>
      </c>
      <c r="B2920">
        <v>200</v>
      </c>
      <c r="C2920">
        <v>225</v>
      </c>
      <c r="D2920">
        <v>-310</v>
      </c>
      <c r="E2920">
        <v>-382</v>
      </c>
    </row>
    <row r="2921" spans="1:5" x14ac:dyDescent="0.35">
      <c r="A2921" t="s">
        <v>978</v>
      </c>
      <c r="B2921">
        <v>225</v>
      </c>
      <c r="C2921">
        <v>250</v>
      </c>
      <c r="D2921">
        <v>-340</v>
      </c>
      <c r="E2921">
        <v>-412</v>
      </c>
    </row>
    <row r="2922" spans="1:5" x14ac:dyDescent="0.35">
      <c r="A2922" t="s">
        <v>978</v>
      </c>
      <c r="B2922">
        <v>250</v>
      </c>
      <c r="C2922">
        <v>280</v>
      </c>
      <c r="D2922">
        <v>-385</v>
      </c>
      <c r="E2922">
        <v>-466</v>
      </c>
    </row>
    <row r="2923" spans="1:5" x14ac:dyDescent="0.35">
      <c r="A2923" t="s">
        <v>978</v>
      </c>
      <c r="B2923">
        <v>280</v>
      </c>
      <c r="C2923">
        <v>315</v>
      </c>
      <c r="D2923">
        <v>-425</v>
      </c>
      <c r="E2923">
        <v>-506</v>
      </c>
    </row>
    <row r="2924" spans="1:5" x14ac:dyDescent="0.35">
      <c r="A2924" t="s">
        <v>978</v>
      </c>
      <c r="B2924">
        <v>315</v>
      </c>
      <c r="C2924">
        <v>355</v>
      </c>
      <c r="D2924">
        <v>-475</v>
      </c>
      <c r="E2924">
        <v>-564</v>
      </c>
    </row>
    <row r="2925" spans="1:5" x14ac:dyDescent="0.35">
      <c r="A2925" t="s">
        <v>978</v>
      </c>
      <c r="B2925">
        <v>355</v>
      </c>
      <c r="C2925">
        <v>400</v>
      </c>
      <c r="D2925">
        <v>-530</v>
      </c>
      <c r="E2925">
        <v>-619</v>
      </c>
    </row>
    <row r="2926" spans="1:5" x14ac:dyDescent="0.35">
      <c r="A2926" t="s">
        <v>978</v>
      </c>
      <c r="B2926">
        <v>400</v>
      </c>
      <c r="C2926">
        <v>450</v>
      </c>
      <c r="D2926">
        <v>-595</v>
      </c>
      <c r="E2926">
        <v>-692</v>
      </c>
    </row>
    <row r="2927" spans="1:5" x14ac:dyDescent="0.35">
      <c r="A2927" t="s">
        <v>978</v>
      </c>
      <c r="B2927">
        <v>450</v>
      </c>
      <c r="C2927">
        <v>500</v>
      </c>
      <c r="D2927">
        <v>-660</v>
      </c>
      <c r="E2927">
        <v>-757</v>
      </c>
    </row>
    <row r="2928" spans="1:5" x14ac:dyDescent="0.35">
      <c r="A2928" t="s">
        <v>979</v>
      </c>
      <c r="B2928">
        <v>0</v>
      </c>
      <c r="C2928">
        <v>3</v>
      </c>
      <c r="D2928">
        <v>-20</v>
      </c>
      <c r="E2928">
        <v>-24</v>
      </c>
    </row>
    <row r="2929" spans="1:5" x14ac:dyDescent="0.35">
      <c r="A2929" t="s">
        <v>979</v>
      </c>
      <c r="B2929">
        <v>3</v>
      </c>
      <c r="C2929">
        <v>6</v>
      </c>
      <c r="D2929">
        <v>-27</v>
      </c>
      <c r="E2929">
        <v>-32</v>
      </c>
    </row>
    <row r="2930" spans="1:5" x14ac:dyDescent="0.35">
      <c r="A2930" t="s">
        <v>979</v>
      </c>
      <c r="B2930">
        <v>6</v>
      </c>
      <c r="C2930">
        <v>10</v>
      </c>
      <c r="D2930">
        <v>-32</v>
      </c>
      <c r="E2930">
        <v>-38</v>
      </c>
    </row>
    <row r="2931" spans="1:5" x14ac:dyDescent="0.35">
      <c r="A2931" t="s">
        <v>979</v>
      </c>
      <c r="B2931">
        <v>10</v>
      </c>
      <c r="C2931">
        <v>14</v>
      </c>
      <c r="D2931">
        <v>-37</v>
      </c>
      <c r="E2931">
        <v>-45</v>
      </c>
    </row>
    <row r="2932" spans="1:5" x14ac:dyDescent="0.35">
      <c r="A2932" t="s">
        <v>979</v>
      </c>
      <c r="B2932">
        <v>14</v>
      </c>
      <c r="C2932">
        <v>18</v>
      </c>
      <c r="D2932">
        <v>-42</v>
      </c>
      <c r="E2932">
        <v>-50</v>
      </c>
    </row>
    <row r="2933" spans="1:5" x14ac:dyDescent="0.35">
      <c r="A2933" t="s">
        <v>979</v>
      </c>
      <c r="B2933">
        <v>18</v>
      </c>
      <c r="C2933">
        <v>24</v>
      </c>
      <c r="D2933">
        <v>-51</v>
      </c>
      <c r="E2933">
        <v>-60</v>
      </c>
    </row>
    <row r="2934" spans="1:5" x14ac:dyDescent="0.35">
      <c r="A2934" t="s">
        <v>979</v>
      </c>
      <c r="B2934">
        <v>24</v>
      </c>
      <c r="C2934">
        <v>30</v>
      </c>
      <c r="D2934">
        <v>-61</v>
      </c>
      <c r="E2934">
        <v>-70</v>
      </c>
    </row>
    <row r="2935" spans="1:5" x14ac:dyDescent="0.35">
      <c r="A2935" t="s">
        <v>979</v>
      </c>
      <c r="B2935">
        <v>30</v>
      </c>
      <c r="C2935">
        <v>40</v>
      </c>
      <c r="D2935">
        <v>-76</v>
      </c>
      <c r="E2935">
        <v>-87</v>
      </c>
    </row>
    <row r="2936" spans="1:5" x14ac:dyDescent="0.35">
      <c r="A2936" t="s">
        <v>979</v>
      </c>
      <c r="B2936">
        <v>40</v>
      </c>
      <c r="C2936">
        <v>50</v>
      </c>
      <c r="D2936">
        <v>-93</v>
      </c>
      <c r="E2936">
        <v>-104</v>
      </c>
    </row>
    <row r="2937" spans="1:5" x14ac:dyDescent="0.35">
      <c r="A2937" t="s">
        <v>980</v>
      </c>
      <c r="B2937">
        <v>0</v>
      </c>
      <c r="C2937">
        <v>3</v>
      </c>
      <c r="D2937">
        <v>-20</v>
      </c>
      <c r="E2937">
        <v>-26</v>
      </c>
    </row>
    <row r="2938" spans="1:5" x14ac:dyDescent="0.35">
      <c r="A2938" t="s">
        <v>980</v>
      </c>
      <c r="B2938">
        <v>3</v>
      </c>
      <c r="C2938">
        <v>6</v>
      </c>
      <c r="D2938">
        <v>-25</v>
      </c>
      <c r="E2938">
        <v>-33</v>
      </c>
    </row>
    <row r="2939" spans="1:5" x14ac:dyDescent="0.35">
      <c r="A2939" t="s">
        <v>980</v>
      </c>
      <c r="B2939">
        <v>6</v>
      </c>
      <c r="C2939">
        <v>10</v>
      </c>
      <c r="D2939">
        <v>-31</v>
      </c>
      <c r="E2939">
        <v>-40</v>
      </c>
    </row>
    <row r="2940" spans="1:5" x14ac:dyDescent="0.35">
      <c r="A2940" t="s">
        <v>980</v>
      </c>
      <c r="B2940">
        <v>10</v>
      </c>
      <c r="C2940">
        <v>14</v>
      </c>
      <c r="D2940">
        <v>-37</v>
      </c>
      <c r="E2940">
        <v>-48</v>
      </c>
    </row>
    <row r="2941" spans="1:5" x14ac:dyDescent="0.35">
      <c r="A2941" t="s">
        <v>980</v>
      </c>
      <c r="B2941">
        <v>14</v>
      </c>
      <c r="C2941">
        <v>18</v>
      </c>
      <c r="D2941">
        <v>-42</v>
      </c>
      <c r="E2941">
        <v>-53</v>
      </c>
    </row>
    <row r="2942" spans="1:5" x14ac:dyDescent="0.35">
      <c r="A2942" t="s">
        <v>980</v>
      </c>
      <c r="B2942">
        <v>18</v>
      </c>
      <c r="C2942">
        <v>24</v>
      </c>
      <c r="D2942">
        <v>-50</v>
      </c>
      <c r="E2942">
        <v>-63</v>
      </c>
    </row>
    <row r="2943" spans="1:5" x14ac:dyDescent="0.35">
      <c r="A2943" t="s">
        <v>980</v>
      </c>
      <c r="B2943">
        <v>24</v>
      </c>
      <c r="C2943">
        <v>30</v>
      </c>
      <c r="D2943">
        <v>-60</v>
      </c>
      <c r="E2943">
        <v>-73</v>
      </c>
    </row>
    <row r="2944" spans="1:5" x14ac:dyDescent="0.35">
      <c r="A2944" t="s">
        <v>980</v>
      </c>
      <c r="B2944">
        <v>30</v>
      </c>
      <c r="C2944">
        <v>40</v>
      </c>
      <c r="D2944">
        <v>-75</v>
      </c>
      <c r="E2944">
        <v>-91</v>
      </c>
    </row>
    <row r="2945" spans="1:5" x14ac:dyDescent="0.35">
      <c r="A2945" t="s">
        <v>980</v>
      </c>
      <c r="B2945">
        <v>40</v>
      </c>
      <c r="C2945">
        <v>50</v>
      </c>
      <c r="D2945">
        <v>-92</v>
      </c>
      <c r="E2945">
        <v>-108</v>
      </c>
    </row>
    <row r="2946" spans="1:5" x14ac:dyDescent="0.35">
      <c r="A2946" t="s">
        <v>980</v>
      </c>
      <c r="B2946">
        <v>50</v>
      </c>
      <c r="C2946">
        <v>65</v>
      </c>
      <c r="D2946">
        <v>-116</v>
      </c>
      <c r="E2946">
        <v>-135</v>
      </c>
    </row>
    <row r="2947" spans="1:5" x14ac:dyDescent="0.35">
      <c r="A2947" t="s">
        <v>980</v>
      </c>
      <c r="B2947">
        <v>65</v>
      </c>
      <c r="C2947">
        <v>80</v>
      </c>
      <c r="D2947">
        <v>-140</v>
      </c>
      <c r="E2947">
        <v>-159</v>
      </c>
    </row>
    <row r="2948" spans="1:5" x14ac:dyDescent="0.35">
      <c r="A2948" t="s">
        <v>980</v>
      </c>
      <c r="B2948">
        <v>80</v>
      </c>
      <c r="C2948">
        <v>100</v>
      </c>
      <c r="D2948">
        <v>-171</v>
      </c>
      <c r="E2948">
        <v>-193</v>
      </c>
    </row>
    <row r="2949" spans="1:5" x14ac:dyDescent="0.35">
      <c r="A2949" t="s">
        <v>980</v>
      </c>
      <c r="B2949">
        <v>100</v>
      </c>
      <c r="C2949">
        <v>120</v>
      </c>
      <c r="D2949">
        <v>-203</v>
      </c>
      <c r="E2949">
        <v>-225</v>
      </c>
    </row>
    <row r="2950" spans="1:5" x14ac:dyDescent="0.35">
      <c r="A2950" t="s">
        <v>980</v>
      </c>
      <c r="B2950">
        <v>120</v>
      </c>
      <c r="C2950">
        <v>140</v>
      </c>
      <c r="D2950">
        <v>-241</v>
      </c>
      <c r="E2950">
        <v>-266</v>
      </c>
    </row>
    <row r="2951" spans="1:5" x14ac:dyDescent="0.35">
      <c r="A2951" t="s">
        <v>980</v>
      </c>
      <c r="B2951">
        <v>140</v>
      </c>
      <c r="C2951">
        <v>160</v>
      </c>
      <c r="D2951">
        <v>-273</v>
      </c>
      <c r="E2951">
        <v>-298</v>
      </c>
    </row>
    <row r="2952" spans="1:5" x14ac:dyDescent="0.35">
      <c r="A2952" t="s">
        <v>980</v>
      </c>
      <c r="B2952">
        <v>160</v>
      </c>
      <c r="C2952">
        <v>180</v>
      </c>
      <c r="D2952">
        <v>-303</v>
      </c>
      <c r="E2952">
        <v>-328</v>
      </c>
    </row>
    <row r="2953" spans="1:5" x14ac:dyDescent="0.35">
      <c r="A2953" t="s">
        <v>980</v>
      </c>
      <c r="B2953">
        <v>180</v>
      </c>
      <c r="C2953">
        <v>200</v>
      </c>
      <c r="D2953">
        <v>-341</v>
      </c>
      <c r="E2953">
        <v>-370</v>
      </c>
    </row>
    <row r="2954" spans="1:5" x14ac:dyDescent="0.35">
      <c r="A2954" t="s">
        <v>980</v>
      </c>
      <c r="B2954">
        <v>200</v>
      </c>
      <c r="C2954">
        <v>225</v>
      </c>
      <c r="D2954">
        <v>-376</v>
      </c>
      <c r="E2954">
        <v>-405</v>
      </c>
    </row>
    <row r="2955" spans="1:5" x14ac:dyDescent="0.35">
      <c r="A2955" t="s">
        <v>980</v>
      </c>
      <c r="B2955">
        <v>225</v>
      </c>
      <c r="C2955">
        <v>250</v>
      </c>
      <c r="D2955">
        <v>-416</v>
      </c>
      <c r="E2955">
        <v>-445</v>
      </c>
    </row>
    <row r="2956" spans="1:5" x14ac:dyDescent="0.35">
      <c r="A2956" t="s">
        <v>980</v>
      </c>
      <c r="B2956">
        <v>250</v>
      </c>
      <c r="C2956">
        <v>280</v>
      </c>
      <c r="D2956">
        <v>-466</v>
      </c>
      <c r="E2956">
        <v>-498</v>
      </c>
    </row>
    <row r="2957" spans="1:5" x14ac:dyDescent="0.35">
      <c r="A2957" t="s">
        <v>980</v>
      </c>
      <c r="B2957">
        <v>280</v>
      </c>
      <c r="C2957">
        <v>315</v>
      </c>
      <c r="D2957">
        <v>-516</v>
      </c>
      <c r="E2957">
        <v>-548</v>
      </c>
    </row>
    <row r="2958" spans="1:5" x14ac:dyDescent="0.35">
      <c r="A2958" t="s">
        <v>980</v>
      </c>
      <c r="B2958">
        <v>315</v>
      </c>
      <c r="C2958">
        <v>355</v>
      </c>
      <c r="D2958">
        <v>-579</v>
      </c>
      <c r="E2958">
        <v>-615</v>
      </c>
    </row>
    <row r="2959" spans="1:5" x14ac:dyDescent="0.35">
      <c r="A2959" t="s">
        <v>980</v>
      </c>
      <c r="B2959">
        <v>355</v>
      </c>
      <c r="C2959">
        <v>400</v>
      </c>
      <c r="D2959">
        <v>-649</v>
      </c>
      <c r="E2959">
        <v>-685</v>
      </c>
    </row>
    <row r="2960" spans="1:5" x14ac:dyDescent="0.35">
      <c r="A2960" t="s">
        <v>980</v>
      </c>
      <c r="B2960">
        <v>400</v>
      </c>
      <c r="C2960">
        <v>450</v>
      </c>
      <c r="D2960">
        <v>-727</v>
      </c>
      <c r="E2960">
        <v>-767</v>
      </c>
    </row>
    <row r="2961" spans="1:5" x14ac:dyDescent="0.35">
      <c r="A2961" t="s">
        <v>980</v>
      </c>
      <c r="B2961">
        <v>450</v>
      </c>
      <c r="C2961">
        <v>500</v>
      </c>
      <c r="D2961">
        <v>-807</v>
      </c>
      <c r="E2961">
        <v>-847</v>
      </c>
    </row>
    <row r="2962" spans="1:5" x14ac:dyDescent="0.35">
      <c r="A2962" t="s">
        <v>708</v>
      </c>
      <c r="B2962">
        <v>0</v>
      </c>
      <c r="C2962">
        <v>3</v>
      </c>
      <c r="D2962">
        <v>-20</v>
      </c>
      <c r="E2962">
        <v>-30</v>
      </c>
    </row>
    <row r="2963" spans="1:5" x14ac:dyDescent="0.35">
      <c r="A2963" t="s">
        <v>708</v>
      </c>
      <c r="B2963">
        <v>3</v>
      </c>
      <c r="C2963">
        <v>6</v>
      </c>
      <c r="D2963">
        <v>-24</v>
      </c>
      <c r="E2963">
        <v>-36</v>
      </c>
    </row>
    <row r="2964" spans="1:5" x14ac:dyDescent="0.35">
      <c r="A2964" t="s">
        <v>708</v>
      </c>
      <c r="B2964">
        <v>6</v>
      </c>
      <c r="C2964">
        <v>10</v>
      </c>
      <c r="D2964">
        <v>-28</v>
      </c>
      <c r="E2964">
        <v>-43</v>
      </c>
    </row>
    <row r="2965" spans="1:5" x14ac:dyDescent="0.35">
      <c r="A2965" t="s">
        <v>708</v>
      </c>
      <c r="B2965">
        <v>10</v>
      </c>
      <c r="C2965">
        <v>14</v>
      </c>
      <c r="D2965">
        <v>-33</v>
      </c>
      <c r="E2965">
        <v>-51</v>
      </c>
    </row>
    <row r="2966" spans="1:5" x14ac:dyDescent="0.35">
      <c r="A2966" t="s">
        <v>708</v>
      </c>
      <c r="B2966">
        <v>14</v>
      </c>
      <c r="C2966">
        <v>18</v>
      </c>
      <c r="D2966">
        <v>-38</v>
      </c>
      <c r="E2966">
        <v>-56</v>
      </c>
    </row>
    <row r="2967" spans="1:5" x14ac:dyDescent="0.35">
      <c r="A2967" t="s">
        <v>708</v>
      </c>
      <c r="B2967">
        <v>18</v>
      </c>
      <c r="C2967">
        <v>24</v>
      </c>
      <c r="D2967">
        <v>-46</v>
      </c>
      <c r="E2967">
        <v>-67</v>
      </c>
    </row>
    <row r="2968" spans="1:5" x14ac:dyDescent="0.35">
      <c r="A2968" t="s">
        <v>708</v>
      </c>
      <c r="B2968">
        <v>24</v>
      </c>
      <c r="C2968">
        <v>30</v>
      </c>
      <c r="D2968">
        <v>-56</v>
      </c>
      <c r="E2968">
        <v>-77</v>
      </c>
    </row>
    <row r="2969" spans="1:5" x14ac:dyDescent="0.35">
      <c r="A2969" t="s">
        <v>708</v>
      </c>
      <c r="B2969">
        <v>30</v>
      </c>
      <c r="C2969">
        <v>40</v>
      </c>
      <c r="D2969">
        <v>-71</v>
      </c>
      <c r="E2969">
        <v>-96</v>
      </c>
    </row>
    <row r="2970" spans="1:5" x14ac:dyDescent="0.35">
      <c r="A2970" t="s">
        <v>708</v>
      </c>
      <c r="B2970">
        <v>40</v>
      </c>
      <c r="C2970">
        <v>50</v>
      </c>
      <c r="D2970">
        <v>-88</v>
      </c>
      <c r="E2970">
        <v>-113</v>
      </c>
    </row>
    <row r="2971" spans="1:5" x14ac:dyDescent="0.35">
      <c r="A2971" t="s">
        <v>708</v>
      </c>
      <c r="B2971">
        <v>50</v>
      </c>
      <c r="C2971">
        <v>65</v>
      </c>
      <c r="D2971">
        <v>-111</v>
      </c>
      <c r="E2971">
        <v>-141</v>
      </c>
    </row>
    <row r="2972" spans="1:5" x14ac:dyDescent="0.35">
      <c r="A2972" t="s">
        <v>708</v>
      </c>
      <c r="B2972">
        <v>65</v>
      </c>
      <c r="C2972">
        <v>80</v>
      </c>
      <c r="D2972">
        <v>-135</v>
      </c>
      <c r="E2972">
        <v>-165</v>
      </c>
    </row>
    <row r="2973" spans="1:5" x14ac:dyDescent="0.35">
      <c r="A2973" t="s">
        <v>708</v>
      </c>
      <c r="B2973">
        <v>80</v>
      </c>
      <c r="C2973">
        <v>100</v>
      </c>
      <c r="D2973">
        <v>-165</v>
      </c>
      <c r="E2973">
        <v>-200</v>
      </c>
    </row>
    <row r="2974" spans="1:5" x14ac:dyDescent="0.35">
      <c r="A2974" t="s">
        <v>708</v>
      </c>
      <c r="B2974">
        <v>100</v>
      </c>
      <c r="C2974">
        <v>120</v>
      </c>
      <c r="D2974">
        <v>-197</v>
      </c>
      <c r="E2974">
        <v>-232</v>
      </c>
    </row>
    <row r="2975" spans="1:5" x14ac:dyDescent="0.35">
      <c r="A2975" t="s">
        <v>708</v>
      </c>
      <c r="B2975">
        <v>120</v>
      </c>
      <c r="C2975">
        <v>140</v>
      </c>
      <c r="D2975">
        <v>-233</v>
      </c>
      <c r="E2975">
        <v>-273</v>
      </c>
    </row>
    <row r="2976" spans="1:5" x14ac:dyDescent="0.35">
      <c r="A2976" t="s">
        <v>708</v>
      </c>
      <c r="B2976">
        <v>140</v>
      </c>
      <c r="C2976">
        <v>160</v>
      </c>
      <c r="D2976">
        <v>-265</v>
      </c>
      <c r="E2976">
        <v>-305</v>
      </c>
    </row>
    <row r="2977" spans="1:5" x14ac:dyDescent="0.35">
      <c r="A2977" t="s">
        <v>708</v>
      </c>
      <c r="B2977">
        <v>160</v>
      </c>
      <c r="C2977">
        <v>180</v>
      </c>
      <c r="D2977">
        <v>-295</v>
      </c>
      <c r="E2977">
        <v>-335</v>
      </c>
    </row>
    <row r="2978" spans="1:5" x14ac:dyDescent="0.35">
      <c r="A2978" t="s">
        <v>708</v>
      </c>
      <c r="B2978">
        <v>180</v>
      </c>
      <c r="C2978">
        <v>200</v>
      </c>
      <c r="D2978">
        <v>-333</v>
      </c>
      <c r="E2978">
        <v>-379</v>
      </c>
    </row>
    <row r="2979" spans="1:5" x14ac:dyDescent="0.35">
      <c r="A2979" t="s">
        <v>708</v>
      </c>
      <c r="B2979">
        <v>200</v>
      </c>
      <c r="C2979">
        <v>225</v>
      </c>
      <c r="D2979">
        <v>-368</v>
      </c>
      <c r="E2979">
        <v>-414</v>
      </c>
    </row>
    <row r="2980" spans="1:5" x14ac:dyDescent="0.35">
      <c r="A2980" t="s">
        <v>708</v>
      </c>
      <c r="B2980">
        <v>225</v>
      </c>
      <c r="C2980">
        <v>250</v>
      </c>
      <c r="D2980">
        <v>-408</v>
      </c>
      <c r="E2980">
        <v>-454</v>
      </c>
    </row>
    <row r="2981" spans="1:5" x14ac:dyDescent="0.35">
      <c r="A2981" t="s">
        <v>708</v>
      </c>
      <c r="B2981">
        <v>250</v>
      </c>
      <c r="C2981">
        <v>280</v>
      </c>
      <c r="D2981">
        <v>-455</v>
      </c>
      <c r="E2981">
        <v>-507</v>
      </c>
    </row>
    <row r="2982" spans="1:5" x14ac:dyDescent="0.35">
      <c r="A2982" t="s">
        <v>708</v>
      </c>
      <c r="B2982">
        <v>280</v>
      </c>
      <c r="C2982">
        <v>315</v>
      </c>
      <c r="D2982">
        <v>-505</v>
      </c>
      <c r="E2982">
        <v>-557</v>
      </c>
    </row>
    <row r="2983" spans="1:5" x14ac:dyDescent="0.35">
      <c r="A2983" t="s">
        <v>708</v>
      </c>
      <c r="B2983">
        <v>315</v>
      </c>
      <c r="C2983">
        <v>355</v>
      </c>
      <c r="D2983">
        <v>-569</v>
      </c>
      <c r="E2983">
        <v>-626</v>
      </c>
    </row>
    <row r="2984" spans="1:5" x14ac:dyDescent="0.35">
      <c r="A2984" t="s">
        <v>708</v>
      </c>
      <c r="B2984">
        <v>355</v>
      </c>
      <c r="C2984">
        <v>400</v>
      </c>
      <c r="D2984">
        <v>-639</v>
      </c>
      <c r="E2984">
        <v>-696</v>
      </c>
    </row>
    <row r="2985" spans="1:5" x14ac:dyDescent="0.35">
      <c r="A2985" t="s">
        <v>708</v>
      </c>
      <c r="B2985">
        <v>400</v>
      </c>
      <c r="C2985">
        <v>450</v>
      </c>
      <c r="D2985">
        <v>-717</v>
      </c>
      <c r="E2985">
        <v>-780</v>
      </c>
    </row>
    <row r="2986" spans="1:5" x14ac:dyDescent="0.35">
      <c r="A2986" t="s">
        <v>708</v>
      </c>
      <c r="B2986">
        <v>450</v>
      </c>
      <c r="C2986">
        <v>500</v>
      </c>
      <c r="D2986">
        <v>-797</v>
      </c>
      <c r="E2986">
        <v>-860</v>
      </c>
    </row>
    <row r="2987" spans="1:5" x14ac:dyDescent="0.35">
      <c r="A2987" t="s">
        <v>981</v>
      </c>
      <c r="B2987">
        <v>0</v>
      </c>
      <c r="C2987">
        <v>3</v>
      </c>
      <c r="D2987">
        <v>-20</v>
      </c>
      <c r="E2987">
        <v>-34</v>
      </c>
    </row>
    <row r="2988" spans="1:5" x14ac:dyDescent="0.35">
      <c r="A2988" t="s">
        <v>981</v>
      </c>
      <c r="B2988">
        <v>3</v>
      </c>
      <c r="C2988">
        <v>6</v>
      </c>
      <c r="D2988">
        <v>-28</v>
      </c>
      <c r="E2988">
        <v>-46</v>
      </c>
    </row>
    <row r="2989" spans="1:5" x14ac:dyDescent="0.35">
      <c r="A2989" t="s">
        <v>981</v>
      </c>
      <c r="B2989">
        <v>6</v>
      </c>
      <c r="C2989">
        <v>10</v>
      </c>
      <c r="D2989">
        <v>-34</v>
      </c>
      <c r="E2989">
        <v>-56</v>
      </c>
    </row>
    <row r="2990" spans="1:5" x14ac:dyDescent="0.35">
      <c r="A2990" t="s">
        <v>981</v>
      </c>
      <c r="B2990">
        <v>10</v>
      </c>
      <c r="C2990">
        <v>14</v>
      </c>
      <c r="D2990">
        <v>-40</v>
      </c>
      <c r="E2990">
        <v>-67</v>
      </c>
    </row>
    <row r="2991" spans="1:5" x14ac:dyDescent="0.35">
      <c r="A2991" t="s">
        <v>981</v>
      </c>
      <c r="B2991">
        <v>14</v>
      </c>
      <c r="C2991">
        <v>18</v>
      </c>
      <c r="D2991">
        <v>-45</v>
      </c>
      <c r="E2991">
        <v>-72</v>
      </c>
    </row>
    <row r="2992" spans="1:5" x14ac:dyDescent="0.35">
      <c r="A2992" t="s">
        <v>981</v>
      </c>
      <c r="B2992">
        <v>18</v>
      </c>
      <c r="C2992">
        <v>24</v>
      </c>
      <c r="D2992">
        <v>-54</v>
      </c>
      <c r="E2992">
        <v>-87</v>
      </c>
    </row>
    <row r="2993" spans="1:5" x14ac:dyDescent="0.35">
      <c r="A2993" t="s">
        <v>981</v>
      </c>
      <c r="B2993">
        <v>24</v>
      </c>
      <c r="C2993">
        <v>30</v>
      </c>
      <c r="D2993">
        <v>-64</v>
      </c>
      <c r="E2993">
        <v>-97</v>
      </c>
    </row>
    <row r="2994" spans="1:5" x14ac:dyDescent="0.35">
      <c r="A2994" t="s">
        <v>981</v>
      </c>
      <c r="B2994">
        <v>30</v>
      </c>
      <c r="C2994">
        <v>40</v>
      </c>
      <c r="D2994">
        <v>-80</v>
      </c>
      <c r="E2994">
        <v>-119</v>
      </c>
    </row>
    <row r="2995" spans="1:5" x14ac:dyDescent="0.35">
      <c r="A2995" t="s">
        <v>981</v>
      </c>
      <c r="B2995">
        <v>40</v>
      </c>
      <c r="C2995">
        <v>50</v>
      </c>
      <c r="D2995">
        <v>-97</v>
      </c>
      <c r="E2995">
        <v>-136</v>
      </c>
    </row>
    <row r="2996" spans="1:5" x14ac:dyDescent="0.35">
      <c r="A2996" t="s">
        <v>981</v>
      </c>
      <c r="B2996">
        <v>50</v>
      </c>
      <c r="C2996">
        <v>65</v>
      </c>
      <c r="D2996">
        <v>-122</v>
      </c>
      <c r="E2996">
        <v>-168</v>
      </c>
    </row>
    <row r="2997" spans="1:5" x14ac:dyDescent="0.35">
      <c r="A2997" t="s">
        <v>981</v>
      </c>
      <c r="B2997">
        <v>65</v>
      </c>
      <c r="C2997">
        <v>80</v>
      </c>
      <c r="D2997">
        <v>-146</v>
      </c>
      <c r="E2997">
        <v>-192</v>
      </c>
    </row>
    <row r="2998" spans="1:5" x14ac:dyDescent="0.35">
      <c r="A2998" t="s">
        <v>981</v>
      </c>
      <c r="B2998">
        <v>80</v>
      </c>
      <c r="C2998">
        <v>100</v>
      </c>
      <c r="D2998">
        <v>-178</v>
      </c>
      <c r="E2998">
        <v>-232</v>
      </c>
    </row>
    <row r="2999" spans="1:5" x14ac:dyDescent="0.35">
      <c r="A2999" t="s">
        <v>981</v>
      </c>
      <c r="B2999">
        <v>100</v>
      </c>
      <c r="C2999">
        <v>120</v>
      </c>
      <c r="D2999">
        <v>-210</v>
      </c>
      <c r="E2999">
        <v>-264</v>
      </c>
    </row>
    <row r="3000" spans="1:5" x14ac:dyDescent="0.35">
      <c r="A3000" t="s">
        <v>981</v>
      </c>
      <c r="B3000">
        <v>120</v>
      </c>
      <c r="C3000">
        <v>140</v>
      </c>
      <c r="D3000">
        <v>-248</v>
      </c>
      <c r="E3000">
        <v>-311</v>
      </c>
    </row>
    <row r="3001" spans="1:5" x14ac:dyDescent="0.35">
      <c r="A3001" t="s">
        <v>981</v>
      </c>
      <c r="B3001">
        <v>140</v>
      </c>
      <c r="C3001">
        <v>160</v>
      </c>
      <c r="D3001">
        <v>-280</v>
      </c>
      <c r="E3001">
        <v>-343</v>
      </c>
    </row>
    <row r="3002" spans="1:5" x14ac:dyDescent="0.35">
      <c r="A3002" t="s">
        <v>981</v>
      </c>
      <c r="B3002">
        <v>160</v>
      </c>
      <c r="C3002">
        <v>180</v>
      </c>
      <c r="D3002">
        <v>-310</v>
      </c>
      <c r="E3002">
        <v>-373</v>
      </c>
    </row>
    <row r="3003" spans="1:5" x14ac:dyDescent="0.35">
      <c r="A3003" t="s">
        <v>981</v>
      </c>
      <c r="B3003">
        <v>180</v>
      </c>
      <c r="C3003">
        <v>200</v>
      </c>
      <c r="D3003">
        <v>-350</v>
      </c>
      <c r="E3003">
        <v>-422</v>
      </c>
    </row>
    <row r="3004" spans="1:5" x14ac:dyDescent="0.35">
      <c r="A3004" t="s">
        <v>981</v>
      </c>
      <c r="B3004">
        <v>200</v>
      </c>
      <c r="C3004">
        <v>225</v>
      </c>
      <c r="D3004">
        <v>-385</v>
      </c>
      <c r="E3004">
        <v>-457</v>
      </c>
    </row>
    <row r="3005" spans="1:5" x14ac:dyDescent="0.35">
      <c r="A3005" t="s">
        <v>981</v>
      </c>
      <c r="B3005">
        <v>225</v>
      </c>
      <c r="C3005">
        <v>250</v>
      </c>
      <c r="D3005">
        <v>-425</v>
      </c>
      <c r="E3005">
        <v>-497</v>
      </c>
    </row>
    <row r="3006" spans="1:5" x14ac:dyDescent="0.35">
      <c r="A3006" t="s">
        <v>981</v>
      </c>
      <c r="B3006">
        <v>250</v>
      </c>
      <c r="C3006">
        <v>280</v>
      </c>
      <c r="D3006">
        <v>-475</v>
      </c>
      <c r="E3006">
        <v>-556</v>
      </c>
    </row>
    <row r="3007" spans="1:5" x14ac:dyDescent="0.35">
      <c r="A3007" t="s">
        <v>981</v>
      </c>
      <c r="B3007">
        <v>280</v>
      </c>
      <c r="C3007">
        <v>315</v>
      </c>
      <c r="D3007">
        <v>-525</v>
      </c>
      <c r="E3007">
        <v>-606</v>
      </c>
    </row>
    <row r="3008" spans="1:5" x14ac:dyDescent="0.35">
      <c r="A3008" t="s">
        <v>981</v>
      </c>
      <c r="B3008">
        <v>315</v>
      </c>
      <c r="C3008">
        <v>355</v>
      </c>
      <c r="D3008">
        <v>-590</v>
      </c>
      <c r="E3008">
        <v>-679</v>
      </c>
    </row>
    <row r="3009" spans="1:5" x14ac:dyDescent="0.35">
      <c r="A3009" t="s">
        <v>981</v>
      </c>
      <c r="B3009">
        <v>355</v>
      </c>
      <c r="C3009">
        <v>400</v>
      </c>
      <c r="D3009">
        <v>-660</v>
      </c>
      <c r="E3009">
        <v>-749</v>
      </c>
    </row>
    <row r="3010" spans="1:5" x14ac:dyDescent="0.35">
      <c r="A3010" t="s">
        <v>981</v>
      </c>
      <c r="B3010">
        <v>400</v>
      </c>
      <c r="C3010">
        <v>450</v>
      </c>
      <c r="D3010">
        <v>-740</v>
      </c>
      <c r="E3010">
        <v>-837</v>
      </c>
    </row>
    <row r="3011" spans="1:5" x14ac:dyDescent="0.35">
      <c r="A3011" t="s">
        <v>981</v>
      </c>
      <c r="B3011">
        <v>450</v>
      </c>
      <c r="C3011">
        <v>500</v>
      </c>
      <c r="D3011">
        <v>-820</v>
      </c>
      <c r="E3011">
        <v>-917</v>
      </c>
    </row>
    <row r="3012" spans="1:5" x14ac:dyDescent="0.35">
      <c r="A3012" t="s">
        <v>982</v>
      </c>
      <c r="B3012">
        <v>0</v>
      </c>
      <c r="C3012">
        <v>3</v>
      </c>
      <c r="D3012">
        <v>-20</v>
      </c>
      <c r="E3012">
        <v>-45</v>
      </c>
    </row>
    <row r="3013" spans="1:5" x14ac:dyDescent="0.35">
      <c r="A3013" t="s">
        <v>982</v>
      </c>
      <c r="B3013">
        <v>3</v>
      </c>
      <c r="C3013">
        <v>6</v>
      </c>
      <c r="D3013">
        <v>-28</v>
      </c>
      <c r="E3013">
        <v>-58</v>
      </c>
    </row>
    <row r="3014" spans="1:5" x14ac:dyDescent="0.35">
      <c r="A3014" t="s">
        <v>982</v>
      </c>
      <c r="B3014">
        <v>6</v>
      </c>
      <c r="C3014">
        <v>10</v>
      </c>
      <c r="D3014">
        <v>-34</v>
      </c>
      <c r="E3014">
        <v>-70</v>
      </c>
    </row>
    <row r="3015" spans="1:5" x14ac:dyDescent="0.35">
      <c r="A3015" t="s">
        <v>982</v>
      </c>
      <c r="B3015">
        <v>10</v>
      </c>
      <c r="C3015">
        <v>14</v>
      </c>
      <c r="D3015">
        <v>-40</v>
      </c>
      <c r="E3015">
        <v>-83</v>
      </c>
    </row>
    <row r="3016" spans="1:5" x14ac:dyDescent="0.35">
      <c r="A3016" t="s">
        <v>982</v>
      </c>
      <c r="B3016">
        <v>14</v>
      </c>
      <c r="C3016">
        <v>18</v>
      </c>
      <c r="D3016">
        <v>-45</v>
      </c>
      <c r="E3016">
        <v>-88</v>
      </c>
    </row>
    <row r="3017" spans="1:5" x14ac:dyDescent="0.35">
      <c r="A3017" t="s">
        <v>982</v>
      </c>
      <c r="B3017">
        <v>18</v>
      </c>
      <c r="C3017">
        <v>24</v>
      </c>
      <c r="D3017">
        <v>-54</v>
      </c>
      <c r="E3017">
        <v>-106</v>
      </c>
    </row>
    <row r="3018" spans="1:5" x14ac:dyDescent="0.35">
      <c r="A3018" t="s">
        <v>982</v>
      </c>
      <c r="B3018">
        <v>24</v>
      </c>
      <c r="C3018">
        <v>30</v>
      </c>
      <c r="D3018">
        <v>-64</v>
      </c>
      <c r="E3018">
        <v>-116</v>
      </c>
    </row>
    <row r="3019" spans="1:5" x14ac:dyDescent="0.35">
      <c r="A3019" t="s">
        <v>982</v>
      </c>
      <c r="B3019">
        <v>30</v>
      </c>
      <c r="C3019">
        <v>40</v>
      </c>
      <c r="D3019">
        <v>-80</v>
      </c>
      <c r="E3019">
        <v>-142</v>
      </c>
    </row>
    <row r="3020" spans="1:5" x14ac:dyDescent="0.35">
      <c r="A3020" t="s">
        <v>982</v>
      </c>
      <c r="B3020">
        <v>40</v>
      </c>
      <c r="C3020">
        <v>50</v>
      </c>
      <c r="D3020">
        <v>-97</v>
      </c>
      <c r="E3020">
        <v>-159</v>
      </c>
    </row>
    <row r="3021" spans="1:5" x14ac:dyDescent="0.35">
      <c r="A3021" t="s">
        <v>982</v>
      </c>
      <c r="B3021">
        <v>50</v>
      </c>
      <c r="C3021">
        <v>65</v>
      </c>
      <c r="D3021">
        <v>-122</v>
      </c>
      <c r="E3021">
        <v>-196</v>
      </c>
    </row>
    <row r="3022" spans="1:5" x14ac:dyDescent="0.35">
      <c r="A3022" t="s">
        <v>982</v>
      </c>
      <c r="B3022">
        <v>65</v>
      </c>
      <c r="C3022">
        <v>80</v>
      </c>
      <c r="D3022">
        <v>-146</v>
      </c>
      <c r="E3022">
        <v>-220</v>
      </c>
    </row>
    <row r="3023" spans="1:5" x14ac:dyDescent="0.35">
      <c r="A3023" t="s">
        <v>982</v>
      </c>
      <c r="B3023">
        <v>80</v>
      </c>
      <c r="C3023">
        <v>100</v>
      </c>
      <c r="D3023">
        <v>-178</v>
      </c>
      <c r="E3023">
        <v>-265</v>
      </c>
    </row>
    <row r="3024" spans="1:5" x14ac:dyDescent="0.35">
      <c r="A3024" t="s">
        <v>982</v>
      </c>
      <c r="B3024">
        <v>100</v>
      </c>
      <c r="C3024">
        <v>120</v>
      </c>
      <c r="D3024">
        <v>-210</v>
      </c>
      <c r="E3024">
        <v>-297</v>
      </c>
    </row>
    <row r="3025" spans="1:5" x14ac:dyDescent="0.35">
      <c r="A3025" t="s">
        <v>982</v>
      </c>
      <c r="B3025">
        <v>120</v>
      </c>
      <c r="C3025">
        <v>140</v>
      </c>
      <c r="D3025">
        <v>-248</v>
      </c>
      <c r="E3025">
        <v>-348</v>
      </c>
    </row>
    <row r="3026" spans="1:5" x14ac:dyDescent="0.35">
      <c r="A3026" t="s">
        <v>982</v>
      </c>
      <c r="B3026">
        <v>140</v>
      </c>
      <c r="C3026">
        <v>160</v>
      </c>
      <c r="D3026">
        <v>-280</v>
      </c>
      <c r="E3026">
        <v>-380</v>
      </c>
    </row>
    <row r="3027" spans="1:5" x14ac:dyDescent="0.35">
      <c r="A3027" t="s">
        <v>982</v>
      </c>
      <c r="B3027">
        <v>160</v>
      </c>
      <c r="C3027">
        <v>180</v>
      </c>
      <c r="D3027">
        <v>-310</v>
      </c>
      <c r="E3027">
        <v>-410</v>
      </c>
    </row>
    <row r="3028" spans="1:5" x14ac:dyDescent="0.35">
      <c r="A3028" t="s">
        <v>982</v>
      </c>
      <c r="B3028">
        <v>180</v>
      </c>
      <c r="C3028">
        <v>200</v>
      </c>
      <c r="D3028">
        <v>-350</v>
      </c>
      <c r="E3028">
        <v>-465</v>
      </c>
    </row>
    <row r="3029" spans="1:5" x14ac:dyDescent="0.35">
      <c r="A3029" t="s">
        <v>982</v>
      </c>
      <c r="B3029">
        <v>200</v>
      </c>
      <c r="C3029">
        <v>225</v>
      </c>
      <c r="D3029">
        <v>-385</v>
      </c>
      <c r="E3029">
        <v>-500</v>
      </c>
    </row>
    <row r="3030" spans="1:5" x14ac:dyDescent="0.35">
      <c r="A3030" t="s">
        <v>982</v>
      </c>
      <c r="B3030">
        <v>225</v>
      </c>
      <c r="C3030">
        <v>250</v>
      </c>
      <c r="D3030">
        <v>-425</v>
      </c>
      <c r="E3030">
        <v>-540</v>
      </c>
    </row>
    <row r="3031" spans="1:5" x14ac:dyDescent="0.35">
      <c r="A3031" t="s">
        <v>982</v>
      </c>
      <c r="B3031">
        <v>250</v>
      </c>
      <c r="C3031">
        <v>280</v>
      </c>
      <c r="D3031">
        <v>-475</v>
      </c>
      <c r="E3031">
        <v>-605</v>
      </c>
    </row>
    <row r="3032" spans="1:5" x14ac:dyDescent="0.35">
      <c r="A3032" t="s">
        <v>982</v>
      </c>
      <c r="B3032">
        <v>280</v>
      </c>
      <c r="C3032">
        <v>315</v>
      </c>
      <c r="D3032">
        <v>-525</v>
      </c>
      <c r="E3032">
        <v>-655</v>
      </c>
    </row>
    <row r="3033" spans="1:5" x14ac:dyDescent="0.35">
      <c r="A3033" t="s">
        <v>982</v>
      </c>
      <c r="B3033">
        <v>315</v>
      </c>
      <c r="C3033">
        <v>355</v>
      </c>
      <c r="D3033">
        <v>-590</v>
      </c>
      <c r="E3033">
        <v>-730</v>
      </c>
    </row>
    <row r="3034" spans="1:5" x14ac:dyDescent="0.35">
      <c r="A3034" t="s">
        <v>982</v>
      </c>
      <c r="B3034">
        <v>355</v>
      </c>
      <c r="C3034">
        <v>400</v>
      </c>
      <c r="D3034">
        <v>-660</v>
      </c>
      <c r="E3034">
        <v>-800</v>
      </c>
    </row>
    <row r="3035" spans="1:5" x14ac:dyDescent="0.35">
      <c r="A3035" t="s">
        <v>982</v>
      </c>
      <c r="B3035">
        <v>400</v>
      </c>
      <c r="C3035">
        <v>450</v>
      </c>
      <c r="D3035">
        <v>-740</v>
      </c>
      <c r="E3035">
        <v>-895</v>
      </c>
    </row>
    <row r="3036" spans="1:5" x14ac:dyDescent="0.35">
      <c r="A3036" t="s">
        <v>982</v>
      </c>
      <c r="B3036">
        <v>450</v>
      </c>
      <c r="C3036">
        <v>500</v>
      </c>
      <c r="D3036">
        <v>-820</v>
      </c>
      <c r="E3036">
        <v>-975</v>
      </c>
    </row>
    <row r="3037" spans="1:5" x14ac:dyDescent="0.35">
      <c r="A3037" t="s">
        <v>983</v>
      </c>
      <c r="B3037">
        <v>0</v>
      </c>
      <c r="C3037">
        <v>3</v>
      </c>
      <c r="D3037">
        <v>-20</v>
      </c>
      <c r="E3037">
        <v>-60</v>
      </c>
    </row>
    <row r="3038" spans="1:5" x14ac:dyDescent="0.35">
      <c r="A3038" t="s">
        <v>983</v>
      </c>
      <c r="B3038">
        <v>3</v>
      </c>
      <c r="C3038">
        <v>6</v>
      </c>
      <c r="D3038">
        <v>-28</v>
      </c>
      <c r="E3038">
        <v>-76</v>
      </c>
    </row>
    <row r="3039" spans="1:5" x14ac:dyDescent="0.35">
      <c r="A3039" t="s">
        <v>983</v>
      </c>
      <c r="B3039">
        <v>6</v>
      </c>
      <c r="C3039">
        <v>10</v>
      </c>
      <c r="D3039">
        <v>-34</v>
      </c>
      <c r="E3039">
        <v>-92</v>
      </c>
    </row>
    <row r="3040" spans="1:5" x14ac:dyDescent="0.35">
      <c r="A3040" t="s">
        <v>983</v>
      </c>
      <c r="B3040">
        <v>10</v>
      </c>
      <c r="C3040">
        <v>14</v>
      </c>
      <c r="D3040">
        <v>-40</v>
      </c>
      <c r="E3040">
        <v>-110</v>
      </c>
    </row>
    <row r="3041" spans="1:5" x14ac:dyDescent="0.35">
      <c r="A3041" t="s">
        <v>983</v>
      </c>
      <c r="B3041">
        <v>14</v>
      </c>
      <c r="C3041">
        <v>18</v>
      </c>
      <c r="D3041">
        <v>-45</v>
      </c>
      <c r="E3041">
        <v>-115</v>
      </c>
    </row>
    <row r="3042" spans="1:5" x14ac:dyDescent="0.35">
      <c r="A3042" t="s">
        <v>983</v>
      </c>
      <c r="B3042">
        <v>18</v>
      </c>
      <c r="C3042">
        <v>24</v>
      </c>
      <c r="D3042">
        <v>-54</v>
      </c>
      <c r="E3042">
        <v>-138</v>
      </c>
    </row>
    <row r="3043" spans="1:5" x14ac:dyDescent="0.35">
      <c r="A3043" t="s">
        <v>983</v>
      </c>
      <c r="B3043">
        <v>24</v>
      </c>
      <c r="C3043">
        <v>30</v>
      </c>
      <c r="D3043">
        <v>-64</v>
      </c>
      <c r="E3043">
        <v>-148</v>
      </c>
    </row>
    <row r="3044" spans="1:5" x14ac:dyDescent="0.35">
      <c r="A3044" t="s">
        <v>983</v>
      </c>
      <c r="B3044">
        <v>30</v>
      </c>
      <c r="C3044">
        <v>40</v>
      </c>
      <c r="D3044">
        <v>-80</v>
      </c>
      <c r="E3044">
        <v>-180</v>
      </c>
    </row>
    <row r="3045" spans="1:5" x14ac:dyDescent="0.35">
      <c r="A3045" t="s">
        <v>983</v>
      </c>
      <c r="B3045">
        <v>40</v>
      </c>
      <c r="C3045">
        <v>50</v>
      </c>
      <c r="D3045">
        <v>-97</v>
      </c>
      <c r="E3045">
        <v>-197</v>
      </c>
    </row>
    <row r="3046" spans="1:5" x14ac:dyDescent="0.35">
      <c r="A3046" t="s">
        <v>984</v>
      </c>
      <c r="B3046">
        <v>18</v>
      </c>
      <c r="C3046">
        <v>24</v>
      </c>
      <c r="D3046">
        <v>-59</v>
      </c>
      <c r="E3046">
        <v>-72</v>
      </c>
    </row>
    <row r="3047" spans="1:5" x14ac:dyDescent="0.35">
      <c r="A3047" t="s">
        <v>984</v>
      </c>
      <c r="B3047">
        <v>24</v>
      </c>
      <c r="C3047">
        <v>30</v>
      </c>
      <c r="D3047">
        <v>-71</v>
      </c>
      <c r="E3047">
        <v>-84</v>
      </c>
    </row>
    <row r="3048" spans="1:5" x14ac:dyDescent="0.35">
      <c r="A3048" t="s">
        <v>984</v>
      </c>
      <c r="B3048">
        <v>30</v>
      </c>
      <c r="C3048">
        <v>40</v>
      </c>
      <c r="D3048">
        <v>-89</v>
      </c>
      <c r="E3048">
        <v>-105</v>
      </c>
    </row>
    <row r="3049" spans="1:5" x14ac:dyDescent="0.35">
      <c r="A3049" t="s">
        <v>984</v>
      </c>
      <c r="B3049">
        <v>40</v>
      </c>
      <c r="C3049">
        <v>50</v>
      </c>
      <c r="D3049">
        <v>-109</v>
      </c>
      <c r="E3049">
        <v>-125</v>
      </c>
    </row>
    <row r="3050" spans="1:5" x14ac:dyDescent="0.35">
      <c r="A3050" t="s">
        <v>984</v>
      </c>
      <c r="B3050">
        <v>50</v>
      </c>
      <c r="C3050">
        <v>65</v>
      </c>
      <c r="D3050">
        <v>-138</v>
      </c>
      <c r="E3050">
        <v>-157</v>
      </c>
    </row>
    <row r="3051" spans="1:5" x14ac:dyDescent="0.35">
      <c r="A3051" t="s">
        <v>984</v>
      </c>
      <c r="B3051">
        <v>65</v>
      </c>
      <c r="C3051">
        <v>80</v>
      </c>
      <c r="D3051">
        <v>-168</v>
      </c>
      <c r="E3051">
        <v>-187</v>
      </c>
    </row>
    <row r="3052" spans="1:5" x14ac:dyDescent="0.35">
      <c r="A3052" t="s">
        <v>984</v>
      </c>
      <c r="B3052">
        <v>80</v>
      </c>
      <c r="C3052">
        <v>100</v>
      </c>
      <c r="D3052">
        <v>-207</v>
      </c>
      <c r="E3052">
        <v>-229</v>
      </c>
    </row>
    <row r="3053" spans="1:5" x14ac:dyDescent="0.35">
      <c r="A3053" t="s">
        <v>984</v>
      </c>
      <c r="B3053">
        <v>100</v>
      </c>
      <c r="C3053">
        <v>120</v>
      </c>
      <c r="D3053">
        <v>-247</v>
      </c>
      <c r="E3053">
        <v>-269</v>
      </c>
    </row>
    <row r="3054" spans="1:5" x14ac:dyDescent="0.35">
      <c r="A3054" t="s">
        <v>984</v>
      </c>
      <c r="B3054">
        <v>120</v>
      </c>
      <c r="C3054">
        <v>140</v>
      </c>
      <c r="D3054">
        <v>-293</v>
      </c>
      <c r="E3054">
        <v>-318</v>
      </c>
    </row>
    <row r="3055" spans="1:5" x14ac:dyDescent="0.35">
      <c r="A3055" t="s">
        <v>984</v>
      </c>
      <c r="B3055">
        <v>140</v>
      </c>
      <c r="C3055">
        <v>160</v>
      </c>
      <c r="D3055">
        <v>-333</v>
      </c>
      <c r="E3055">
        <v>-358</v>
      </c>
    </row>
    <row r="3056" spans="1:5" x14ac:dyDescent="0.35">
      <c r="A3056" t="s">
        <v>984</v>
      </c>
      <c r="B3056">
        <v>160</v>
      </c>
      <c r="C3056">
        <v>180</v>
      </c>
      <c r="D3056">
        <v>-373</v>
      </c>
      <c r="E3056">
        <v>-398</v>
      </c>
    </row>
    <row r="3057" spans="1:5" x14ac:dyDescent="0.35">
      <c r="A3057" t="s">
        <v>984</v>
      </c>
      <c r="B3057">
        <v>180</v>
      </c>
      <c r="C3057">
        <v>200</v>
      </c>
      <c r="D3057">
        <v>-416</v>
      </c>
      <c r="E3057">
        <v>-445</v>
      </c>
    </row>
    <row r="3058" spans="1:5" x14ac:dyDescent="0.35">
      <c r="A3058" t="s">
        <v>984</v>
      </c>
      <c r="B3058">
        <v>200</v>
      </c>
      <c r="C3058">
        <v>225</v>
      </c>
      <c r="D3058">
        <v>-461</v>
      </c>
      <c r="E3058">
        <v>-490</v>
      </c>
    </row>
    <row r="3059" spans="1:5" x14ac:dyDescent="0.35">
      <c r="A3059" t="s">
        <v>984</v>
      </c>
      <c r="B3059">
        <v>225</v>
      </c>
      <c r="C3059">
        <v>250</v>
      </c>
      <c r="D3059">
        <v>-511</v>
      </c>
      <c r="E3059">
        <v>-540</v>
      </c>
    </row>
    <row r="3060" spans="1:5" x14ac:dyDescent="0.35">
      <c r="A3060" t="s">
        <v>984</v>
      </c>
      <c r="B3060">
        <v>250</v>
      </c>
      <c r="C3060">
        <v>280</v>
      </c>
      <c r="D3060">
        <v>-571</v>
      </c>
      <c r="E3060">
        <v>-603</v>
      </c>
    </row>
    <row r="3061" spans="1:5" x14ac:dyDescent="0.35">
      <c r="A3061" t="s">
        <v>984</v>
      </c>
      <c r="B3061">
        <v>280</v>
      </c>
      <c r="C3061">
        <v>315</v>
      </c>
      <c r="D3061">
        <v>-641</v>
      </c>
      <c r="E3061">
        <v>-673</v>
      </c>
    </row>
    <row r="3062" spans="1:5" x14ac:dyDescent="0.35">
      <c r="A3062" t="s">
        <v>984</v>
      </c>
      <c r="B3062">
        <v>315</v>
      </c>
      <c r="C3062">
        <v>355</v>
      </c>
      <c r="D3062">
        <v>-719</v>
      </c>
      <c r="E3062">
        <v>-755</v>
      </c>
    </row>
    <row r="3063" spans="1:5" x14ac:dyDescent="0.35">
      <c r="A3063" t="s">
        <v>984</v>
      </c>
      <c r="B3063">
        <v>355</v>
      </c>
      <c r="C3063">
        <v>400</v>
      </c>
      <c r="D3063">
        <v>-809</v>
      </c>
      <c r="E3063">
        <v>-845</v>
      </c>
    </row>
    <row r="3064" spans="1:5" x14ac:dyDescent="0.35">
      <c r="A3064" t="s">
        <v>984</v>
      </c>
      <c r="B3064">
        <v>400</v>
      </c>
      <c r="C3064">
        <v>450</v>
      </c>
      <c r="D3064">
        <v>-907</v>
      </c>
      <c r="E3064">
        <v>-947</v>
      </c>
    </row>
    <row r="3065" spans="1:5" x14ac:dyDescent="0.35">
      <c r="A3065" t="s">
        <v>984</v>
      </c>
      <c r="B3065">
        <v>450</v>
      </c>
      <c r="C3065">
        <v>500</v>
      </c>
      <c r="D3065">
        <v>-987</v>
      </c>
      <c r="E3065">
        <v>-1027</v>
      </c>
    </row>
    <row r="3066" spans="1:5" x14ac:dyDescent="0.35">
      <c r="A3066" t="s">
        <v>985</v>
      </c>
      <c r="B3066">
        <v>18</v>
      </c>
      <c r="C3066">
        <v>24</v>
      </c>
      <c r="D3066">
        <v>-55</v>
      </c>
      <c r="E3066">
        <v>-76</v>
      </c>
    </row>
    <row r="3067" spans="1:5" x14ac:dyDescent="0.35">
      <c r="A3067" t="s">
        <v>985</v>
      </c>
      <c r="B3067">
        <v>24</v>
      </c>
      <c r="C3067">
        <v>30</v>
      </c>
      <c r="D3067">
        <v>-67</v>
      </c>
      <c r="E3067">
        <v>-88</v>
      </c>
    </row>
    <row r="3068" spans="1:5" x14ac:dyDescent="0.35">
      <c r="A3068" t="s">
        <v>985</v>
      </c>
      <c r="B3068">
        <v>30</v>
      </c>
      <c r="C3068">
        <v>40</v>
      </c>
      <c r="D3068">
        <v>-85</v>
      </c>
      <c r="E3068">
        <v>-110</v>
      </c>
    </row>
    <row r="3069" spans="1:5" x14ac:dyDescent="0.35">
      <c r="A3069" t="s">
        <v>985</v>
      </c>
      <c r="B3069">
        <v>40</v>
      </c>
      <c r="C3069">
        <v>50</v>
      </c>
      <c r="D3069">
        <v>-105</v>
      </c>
      <c r="E3069">
        <v>-130</v>
      </c>
    </row>
    <row r="3070" spans="1:5" x14ac:dyDescent="0.35">
      <c r="A3070" t="s">
        <v>985</v>
      </c>
      <c r="B3070">
        <v>50</v>
      </c>
      <c r="C3070">
        <v>65</v>
      </c>
      <c r="D3070">
        <v>-133</v>
      </c>
      <c r="E3070">
        <v>-163</v>
      </c>
    </row>
    <row r="3071" spans="1:5" x14ac:dyDescent="0.35">
      <c r="A3071" t="s">
        <v>985</v>
      </c>
      <c r="B3071">
        <v>65</v>
      </c>
      <c r="C3071">
        <v>80</v>
      </c>
      <c r="D3071">
        <v>-163</v>
      </c>
      <c r="E3071">
        <v>-193</v>
      </c>
    </row>
    <row r="3072" spans="1:5" x14ac:dyDescent="0.35">
      <c r="A3072" t="s">
        <v>985</v>
      </c>
      <c r="B3072">
        <v>80</v>
      </c>
      <c r="C3072">
        <v>100</v>
      </c>
      <c r="D3072">
        <v>-201</v>
      </c>
      <c r="E3072">
        <v>-236</v>
      </c>
    </row>
    <row r="3073" spans="1:5" x14ac:dyDescent="0.35">
      <c r="A3073" t="s">
        <v>985</v>
      </c>
      <c r="B3073">
        <v>100</v>
      </c>
      <c r="C3073">
        <v>120</v>
      </c>
      <c r="D3073">
        <v>-241</v>
      </c>
      <c r="E3073">
        <v>-276</v>
      </c>
    </row>
    <row r="3074" spans="1:5" x14ac:dyDescent="0.35">
      <c r="A3074" t="s">
        <v>985</v>
      </c>
      <c r="B3074">
        <v>120</v>
      </c>
      <c r="C3074">
        <v>140</v>
      </c>
      <c r="D3074">
        <v>-285</v>
      </c>
      <c r="E3074">
        <v>-325</v>
      </c>
    </row>
    <row r="3075" spans="1:5" x14ac:dyDescent="0.35">
      <c r="A3075" t="s">
        <v>985</v>
      </c>
      <c r="B3075">
        <v>140</v>
      </c>
      <c r="C3075">
        <v>160</v>
      </c>
      <c r="D3075">
        <v>-325</v>
      </c>
      <c r="E3075">
        <v>-365</v>
      </c>
    </row>
    <row r="3076" spans="1:5" x14ac:dyDescent="0.35">
      <c r="A3076" t="s">
        <v>985</v>
      </c>
      <c r="B3076">
        <v>160</v>
      </c>
      <c r="C3076">
        <v>180</v>
      </c>
      <c r="D3076">
        <v>-365</v>
      </c>
      <c r="E3076">
        <v>-405</v>
      </c>
    </row>
    <row r="3077" spans="1:5" x14ac:dyDescent="0.35">
      <c r="A3077" t="s">
        <v>985</v>
      </c>
      <c r="B3077">
        <v>180</v>
      </c>
      <c r="C3077">
        <v>200</v>
      </c>
      <c r="D3077">
        <v>-408</v>
      </c>
      <c r="E3077">
        <v>-454</v>
      </c>
    </row>
    <row r="3078" spans="1:5" x14ac:dyDescent="0.35">
      <c r="A3078" t="s">
        <v>985</v>
      </c>
      <c r="B3078">
        <v>200</v>
      </c>
      <c r="C3078">
        <v>225</v>
      </c>
      <c r="D3078">
        <v>-453</v>
      </c>
      <c r="E3078">
        <v>-499</v>
      </c>
    </row>
    <row r="3079" spans="1:5" x14ac:dyDescent="0.35">
      <c r="A3079" t="s">
        <v>985</v>
      </c>
      <c r="B3079">
        <v>225</v>
      </c>
      <c r="C3079">
        <v>250</v>
      </c>
      <c r="D3079">
        <v>-503</v>
      </c>
      <c r="E3079">
        <v>-549</v>
      </c>
    </row>
    <row r="3080" spans="1:5" x14ac:dyDescent="0.35">
      <c r="A3080" t="s">
        <v>985</v>
      </c>
      <c r="B3080">
        <v>250</v>
      </c>
      <c r="C3080">
        <v>280</v>
      </c>
      <c r="D3080">
        <v>-560</v>
      </c>
      <c r="E3080">
        <v>-612</v>
      </c>
    </row>
    <row r="3081" spans="1:5" x14ac:dyDescent="0.35">
      <c r="A3081" t="s">
        <v>985</v>
      </c>
      <c r="B3081">
        <v>280</v>
      </c>
      <c r="C3081">
        <v>315</v>
      </c>
      <c r="D3081">
        <v>-630</v>
      </c>
      <c r="E3081">
        <v>-682</v>
      </c>
    </row>
    <row r="3082" spans="1:5" x14ac:dyDescent="0.35">
      <c r="A3082" t="s">
        <v>985</v>
      </c>
      <c r="B3082">
        <v>315</v>
      </c>
      <c r="C3082">
        <v>355</v>
      </c>
      <c r="D3082">
        <v>-709</v>
      </c>
      <c r="E3082">
        <v>-766</v>
      </c>
    </row>
    <row r="3083" spans="1:5" x14ac:dyDescent="0.35">
      <c r="A3083" t="s">
        <v>985</v>
      </c>
      <c r="B3083">
        <v>355</v>
      </c>
      <c r="C3083">
        <v>400</v>
      </c>
      <c r="D3083">
        <v>-799</v>
      </c>
      <c r="E3083">
        <v>-856</v>
      </c>
    </row>
    <row r="3084" spans="1:5" x14ac:dyDescent="0.35">
      <c r="A3084" t="s">
        <v>985</v>
      </c>
      <c r="B3084">
        <v>400</v>
      </c>
      <c r="C3084">
        <v>450</v>
      </c>
      <c r="D3084">
        <v>-897</v>
      </c>
      <c r="E3084">
        <v>-960</v>
      </c>
    </row>
    <row r="3085" spans="1:5" x14ac:dyDescent="0.35">
      <c r="A3085" t="s">
        <v>985</v>
      </c>
      <c r="B3085">
        <v>450</v>
      </c>
      <c r="C3085">
        <v>500</v>
      </c>
      <c r="D3085">
        <v>-977</v>
      </c>
      <c r="E3085">
        <v>-1040</v>
      </c>
    </row>
    <row r="3086" spans="1:5" x14ac:dyDescent="0.35">
      <c r="A3086" t="s">
        <v>986</v>
      </c>
      <c r="B3086">
        <v>18</v>
      </c>
      <c r="C3086">
        <v>24</v>
      </c>
      <c r="D3086">
        <v>-63</v>
      </c>
      <c r="E3086">
        <v>-96</v>
      </c>
    </row>
    <row r="3087" spans="1:5" x14ac:dyDescent="0.35">
      <c r="A3087" t="s">
        <v>986</v>
      </c>
      <c r="B3087">
        <v>24</v>
      </c>
      <c r="C3087">
        <v>30</v>
      </c>
      <c r="D3087">
        <v>-75</v>
      </c>
      <c r="E3087">
        <v>-108</v>
      </c>
    </row>
    <row r="3088" spans="1:5" x14ac:dyDescent="0.35">
      <c r="A3088" t="s">
        <v>986</v>
      </c>
      <c r="B3088">
        <v>30</v>
      </c>
      <c r="C3088">
        <v>40</v>
      </c>
      <c r="D3088">
        <v>-94</v>
      </c>
      <c r="E3088">
        <v>-133</v>
      </c>
    </row>
    <row r="3089" spans="1:5" x14ac:dyDescent="0.35">
      <c r="A3089" t="s">
        <v>986</v>
      </c>
      <c r="B3089">
        <v>40</v>
      </c>
      <c r="C3089">
        <v>50</v>
      </c>
      <c r="D3089">
        <v>-114</v>
      </c>
      <c r="E3089">
        <v>-153</v>
      </c>
    </row>
    <row r="3090" spans="1:5" x14ac:dyDescent="0.35">
      <c r="A3090" t="s">
        <v>986</v>
      </c>
      <c r="B3090">
        <v>50</v>
      </c>
      <c r="C3090">
        <v>65</v>
      </c>
      <c r="D3090">
        <v>-144</v>
      </c>
      <c r="E3090">
        <v>-190</v>
      </c>
    </row>
    <row r="3091" spans="1:5" x14ac:dyDescent="0.35">
      <c r="A3091" t="s">
        <v>986</v>
      </c>
      <c r="B3091">
        <v>65</v>
      </c>
      <c r="C3091">
        <v>80</v>
      </c>
      <c r="D3091">
        <v>-174</v>
      </c>
      <c r="E3091">
        <v>-220</v>
      </c>
    </row>
    <row r="3092" spans="1:5" x14ac:dyDescent="0.35">
      <c r="A3092" t="s">
        <v>986</v>
      </c>
      <c r="B3092">
        <v>80</v>
      </c>
      <c r="C3092">
        <v>100</v>
      </c>
      <c r="D3092">
        <v>-214</v>
      </c>
      <c r="E3092">
        <v>-268</v>
      </c>
    </row>
    <row r="3093" spans="1:5" x14ac:dyDescent="0.35">
      <c r="A3093" t="s">
        <v>986</v>
      </c>
      <c r="B3093">
        <v>100</v>
      </c>
      <c r="C3093">
        <v>120</v>
      </c>
      <c r="D3093">
        <v>-254</v>
      </c>
      <c r="E3093">
        <v>-308</v>
      </c>
    </row>
    <row r="3094" spans="1:5" x14ac:dyDescent="0.35">
      <c r="A3094" t="s">
        <v>986</v>
      </c>
      <c r="B3094">
        <v>120</v>
      </c>
      <c r="C3094">
        <v>140</v>
      </c>
      <c r="D3094">
        <v>-300</v>
      </c>
      <c r="E3094">
        <v>-363</v>
      </c>
    </row>
    <row r="3095" spans="1:5" x14ac:dyDescent="0.35">
      <c r="A3095" t="s">
        <v>986</v>
      </c>
      <c r="B3095">
        <v>140</v>
      </c>
      <c r="C3095">
        <v>160</v>
      </c>
      <c r="D3095">
        <v>-340</v>
      </c>
      <c r="E3095">
        <v>-403</v>
      </c>
    </row>
    <row r="3096" spans="1:5" x14ac:dyDescent="0.35">
      <c r="A3096" t="s">
        <v>986</v>
      </c>
      <c r="B3096">
        <v>160</v>
      </c>
      <c r="C3096">
        <v>180</v>
      </c>
      <c r="D3096">
        <v>-380</v>
      </c>
      <c r="E3096">
        <v>-443</v>
      </c>
    </row>
    <row r="3097" spans="1:5" x14ac:dyDescent="0.35">
      <c r="A3097" t="s">
        <v>986</v>
      </c>
      <c r="B3097">
        <v>180</v>
      </c>
      <c r="C3097">
        <v>200</v>
      </c>
      <c r="D3097">
        <v>-425</v>
      </c>
      <c r="E3097">
        <v>-497</v>
      </c>
    </row>
    <row r="3098" spans="1:5" x14ac:dyDescent="0.35">
      <c r="A3098" t="s">
        <v>986</v>
      </c>
      <c r="B3098">
        <v>200</v>
      </c>
      <c r="C3098">
        <v>225</v>
      </c>
      <c r="D3098">
        <v>-470</v>
      </c>
      <c r="E3098">
        <v>-542</v>
      </c>
    </row>
    <row r="3099" spans="1:5" x14ac:dyDescent="0.35">
      <c r="A3099" t="s">
        <v>986</v>
      </c>
      <c r="B3099">
        <v>225</v>
      </c>
      <c r="C3099">
        <v>250</v>
      </c>
      <c r="D3099">
        <v>-520</v>
      </c>
      <c r="E3099">
        <v>-592</v>
      </c>
    </row>
    <row r="3100" spans="1:5" x14ac:dyDescent="0.35">
      <c r="A3100" t="s">
        <v>986</v>
      </c>
      <c r="B3100">
        <v>250</v>
      </c>
      <c r="C3100">
        <v>280</v>
      </c>
      <c r="D3100">
        <v>-580</v>
      </c>
      <c r="E3100">
        <v>-661</v>
      </c>
    </row>
    <row r="3101" spans="1:5" x14ac:dyDescent="0.35">
      <c r="A3101" t="s">
        <v>986</v>
      </c>
      <c r="B3101">
        <v>280</v>
      </c>
      <c r="C3101">
        <v>315</v>
      </c>
      <c r="D3101">
        <v>-650</v>
      </c>
      <c r="E3101">
        <v>-731</v>
      </c>
    </row>
    <row r="3102" spans="1:5" x14ac:dyDescent="0.35">
      <c r="A3102" t="s">
        <v>986</v>
      </c>
      <c r="B3102">
        <v>315</v>
      </c>
      <c r="C3102">
        <v>355</v>
      </c>
      <c r="D3102">
        <v>-730</v>
      </c>
      <c r="E3102">
        <v>-819</v>
      </c>
    </row>
    <row r="3103" spans="1:5" x14ac:dyDescent="0.35">
      <c r="A3103" t="s">
        <v>986</v>
      </c>
      <c r="B3103">
        <v>355</v>
      </c>
      <c r="C3103">
        <v>400</v>
      </c>
      <c r="D3103">
        <v>-820</v>
      </c>
      <c r="E3103">
        <v>-909</v>
      </c>
    </row>
    <row r="3104" spans="1:5" x14ac:dyDescent="0.35">
      <c r="A3104" t="s">
        <v>986</v>
      </c>
      <c r="B3104">
        <v>400</v>
      </c>
      <c r="C3104">
        <v>450</v>
      </c>
      <c r="D3104">
        <v>-920</v>
      </c>
      <c r="E3104">
        <v>-1017</v>
      </c>
    </row>
    <row r="3105" spans="1:5" x14ac:dyDescent="0.35">
      <c r="A3105" t="s">
        <v>986</v>
      </c>
      <c r="B3105">
        <v>450</v>
      </c>
      <c r="C3105">
        <v>500</v>
      </c>
      <c r="D3105">
        <v>-1000</v>
      </c>
      <c r="E3105">
        <v>-1097</v>
      </c>
    </row>
    <row r="3106" spans="1:5" x14ac:dyDescent="0.35">
      <c r="A3106" t="s">
        <v>987</v>
      </c>
      <c r="B3106">
        <v>18</v>
      </c>
      <c r="C3106">
        <v>24</v>
      </c>
      <c r="D3106">
        <v>-63</v>
      </c>
      <c r="E3106">
        <v>-115</v>
      </c>
    </row>
    <row r="3107" spans="1:5" x14ac:dyDescent="0.35">
      <c r="A3107" t="s">
        <v>987</v>
      </c>
      <c r="B3107">
        <v>24</v>
      </c>
      <c r="C3107">
        <v>30</v>
      </c>
      <c r="D3107">
        <v>-75</v>
      </c>
      <c r="E3107">
        <v>-127</v>
      </c>
    </row>
    <row r="3108" spans="1:5" x14ac:dyDescent="0.35">
      <c r="A3108" t="s">
        <v>987</v>
      </c>
      <c r="B3108">
        <v>30</v>
      </c>
      <c r="C3108">
        <v>40</v>
      </c>
      <c r="D3108">
        <v>-94</v>
      </c>
      <c r="E3108">
        <v>-156</v>
      </c>
    </row>
    <row r="3109" spans="1:5" x14ac:dyDescent="0.35">
      <c r="A3109" t="s">
        <v>987</v>
      </c>
      <c r="B3109">
        <v>40</v>
      </c>
      <c r="C3109">
        <v>50</v>
      </c>
      <c r="D3109">
        <v>-114</v>
      </c>
      <c r="E3109">
        <v>-176</v>
      </c>
    </row>
    <row r="3110" spans="1:5" x14ac:dyDescent="0.35">
      <c r="A3110" t="s">
        <v>988</v>
      </c>
      <c r="B3110">
        <v>18</v>
      </c>
      <c r="C3110">
        <v>24</v>
      </c>
      <c r="D3110">
        <v>-63</v>
      </c>
      <c r="E3110">
        <v>-147</v>
      </c>
    </row>
    <row r="3111" spans="1:5" x14ac:dyDescent="0.35">
      <c r="A3111" t="s">
        <v>988</v>
      </c>
      <c r="B3111">
        <v>24</v>
      </c>
      <c r="C3111">
        <v>30</v>
      </c>
      <c r="D3111">
        <v>-75</v>
      </c>
      <c r="E3111">
        <v>-159</v>
      </c>
    </row>
    <row r="3112" spans="1:5" x14ac:dyDescent="0.35">
      <c r="A3112" t="s">
        <v>988</v>
      </c>
      <c r="B3112">
        <v>30</v>
      </c>
      <c r="C3112">
        <v>40</v>
      </c>
      <c r="D3112">
        <v>-94</v>
      </c>
      <c r="E3112">
        <v>-194</v>
      </c>
    </row>
    <row r="3113" spans="1:5" x14ac:dyDescent="0.35">
      <c r="A3113" t="s">
        <v>988</v>
      </c>
      <c r="B3113">
        <v>40</v>
      </c>
      <c r="C3113">
        <v>50</v>
      </c>
      <c r="D3113">
        <v>-114</v>
      </c>
      <c r="E3113">
        <v>-214</v>
      </c>
    </row>
    <row r="3114" spans="1:5" x14ac:dyDescent="0.35">
      <c r="A3114" t="s">
        <v>989</v>
      </c>
      <c r="B3114">
        <v>0</v>
      </c>
      <c r="C3114">
        <v>3</v>
      </c>
      <c r="D3114">
        <v>-26</v>
      </c>
      <c r="E3114">
        <v>-32</v>
      </c>
    </row>
    <row r="3115" spans="1:5" x14ac:dyDescent="0.35">
      <c r="A3115" t="s">
        <v>989</v>
      </c>
      <c r="B3115">
        <v>3</v>
      </c>
      <c r="C3115">
        <v>6</v>
      </c>
      <c r="D3115">
        <v>-32</v>
      </c>
      <c r="E3115">
        <v>-40</v>
      </c>
    </row>
    <row r="3116" spans="1:5" x14ac:dyDescent="0.35">
      <c r="A3116" t="s">
        <v>989</v>
      </c>
      <c r="B3116">
        <v>6</v>
      </c>
      <c r="C3116">
        <v>10</v>
      </c>
      <c r="D3116">
        <v>-39</v>
      </c>
      <c r="E3116">
        <v>-48</v>
      </c>
    </row>
    <row r="3117" spans="1:5" x14ac:dyDescent="0.35">
      <c r="A3117" t="s">
        <v>989</v>
      </c>
      <c r="B3117">
        <v>10</v>
      </c>
      <c r="C3117">
        <v>14</v>
      </c>
      <c r="D3117">
        <v>-47</v>
      </c>
      <c r="E3117">
        <v>-58</v>
      </c>
    </row>
    <row r="3118" spans="1:5" x14ac:dyDescent="0.35">
      <c r="A3118" t="s">
        <v>989</v>
      </c>
      <c r="B3118">
        <v>14</v>
      </c>
      <c r="C3118">
        <v>18</v>
      </c>
      <c r="D3118">
        <v>-57</v>
      </c>
      <c r="E3118">
        <v>-68</v>
      </c>
    </row>
    <row r="3119" spans="1:5" x14ac:dyDescent="0.35">
      <c r="A3119" t="s">
        <v>989</v>
      </c>
      <c r="B3119">
        <v>18</v>
      </c>
      <c r="C3119">
        <v>24</v>
      </c>
      <c r="D3119">
        <v>-69</v>
      </c>
      <c r="E3119">
        <v>-82</v>
      </c>
    </row>
    <row r="3120" spans="1:5" x14ac:dyDescent="0.35">
      <c r="A3120" t="s">
        <v>989</v>
      </c>
      <c r="B3120">
        <v>24</v>
      </c>
      <c r="C3120">
        <v>30</v>
      </c>
      <c r="D3120">
        <v>-84</v>
      </c>
      <c r="E3120">
        <v>-97</v>
      </c>
    </row>
    <row r="3121" spans="1:5" x14ac:dyDescent="0.35">
      <c r="A3121" t="s">
        <v>989</v>
      </c>
      <c r="B3121">
        <v>30</v>
      </c>
      <c r="C3121">
        <v>40</v>
      </c>
      <c r="D3121">
        <v>-107</v>
      </c>
      <c r="E3121">
        <v>-123</v>
      </c>
    </row>
    <row r="3122" spans="1:5" x14ac:dyDescent="0.35">
      <c r="A3122" t="s">
        <v>989</v>
      </c>
      <c r="B3122">
        <v>40</v>
      </c>
      <c r="C3122">
        <v>50</v>
      </c>
      <c r="D3122">
        <v>-131</v>
      </c>
      <c r="E3122">
        <v>-147</v>
      </c>
    </row>
    <row r="3123" spans="1:5" x14ac:dyDescent="0.35">
      <c r="A3123" t="s">
        <v>990</v>
      </c>
      <c r="B3123">
        <v>0</v>
      </c>
      <c r="C3123">
        <v>3</v>
      </c>
      <c r="D3123">
        <v>-26</v>
      </c>
      <c r="E3123">
        <v>-36</v>
      </c>
    </row>
    <row r="3124" spans="1:5" x14ac:dyDescent="0.35">
      <c r="A3124" t="s">
        <v>990</v>
      </c>
      <c r="B3124">
        <v>3</v>
      </c>
      <c r="C3124">
        <v>6</v>
      </c>
      <c r="D3124">
        <v>-31</v>
      </c>
      <c r="E3124">
        <v>-43</v>
      </c>
    </row>
    <row r="3125" spans="1:5" x14ac:dyDescent="0.35">
      <c r="A3125" t="s">
        <v>990</v>
      </c>
      <c r="B3125">
        <v>6</v>
      </c>
      <c r="C3125">
        <v>10</v>
      </c>
      <c r="D3125">
        <v>-36</v>
      </c>
      <c r="E3125">
        <v>-51</v>
      </c>
    </row>
    <row r="3126" spans="1:5" x14ac:dyDescent="0.35">
      <c r="A3126" t="s">
        <v>990</v>
      </c>
      <c r="B3126">
        <v>10</v>
      </c>
      <c r="C3126">
        <v>14</v>
      </c>
      <c r="D3126">
        <v>-43</v>
      </c>
      <c r="E3126">
        <v>-61</v>
      </c>
    </row>
    <row r="3127" spans="1:5" x14ac:dyDescent="0.35">
      <c r="A3127" t="s">
        <v>990</v>
      </c>
      <c r="B3127">
        <v>14</v>
      </c>
      <c r="C3127">
        <v>18</v>
      </c>
      <c r="D3127">
        <v>-53</v>
      </c>
      <c r="E3127">
        <v>-71</v>
      </c>
    </row>
    <row r="3128" spans="1:5" x14ac:dyDescent="0.35">
      <c r="A3128" t="s">
        <v>990</v>
      </c>
      <c r="B3128">
        <v>18</v>
      </c>
      <c r="C3128">
        <v>24</v>
      </c>
      <c r="D3128">
        <v>-65</v>
      </c>
      <c r="E3128">
        <v>-86</v>
      </c>
    </row>
    <row r="3129" spans="1:5" x14ac:dyDescent="0.35">
      <c r="A3129" t="s">
        <v>990</v>
      </c>
      <c r="B3129">
        <v>24</v>
      </c>
      <c r="C3129">
        <v>30</v>
      </c>
      <c r="D3129">
        <v>-80</v>
      </c>
      <c r="E3129">
        <v>-101</v>
      </c>
    </row>
    <row r="3130" spans="1:5" x14ac:dyDescent="0.35">
      <c r="A3130" t="s">
        <v>990</v>
      </c>
      <c r="B3130">
        <v>30</v>
      </c>
      <c r="C3130">
        <v>40</v>
      </c>
      <c r="D3130">
        <v>-103</v>
      </c>
      <c r="E3130">
        <v>-128</v>
      </c>
    </row>
    <row r="3131" spans="1:5" x14ac:dyDescent="0.35">
      <c r="A3131" t="s">
        <v>990</v>
      </c>
      <c r="B3131">
        <v>40</v>
      </c>
      <c r="C3131">
        <v>50</v>
      </c>
      <c r="D3131">
        <v>-127</v>
      </c>
      <c r="E3131">
        <v>-152</v>
      </c>
    </row>
    <row r="3132" spans="1:5" x14ac:dyDescent="0.35">
      <c r="A3132" t="s">
        <v>990</v>
      </c>
      <c r="B3132">
        <v>50</v>
      </c>
      <c r="C3132">
        <v>65</v>
      </c>
      <c r="D3132">
        <v>-161</v>
      </c>
      <c r="E3132">
        <v>-191</v>
      </c>
    </row>
    <row r="3133" spans="1:5" x14ac:dyDescent="0.35">
      <c r="A3133" t="s">
        <v>990</v>
      </c>
      <c r="B3133">
        <v>65</v>
      </c>
      <c r="C3133">
        <v>80</v>
      </c>
      <c r="D3133">
        <v>-199</v>
      </c>
      <c r="E3133">
        <v>-229</v>
      </c>
    </row>
    <row r="3134" spans="1:5" x14ac:dyDescent="0.35">
      <c r="A3134" t="s">
        <v>990</v>
      </c>
      <c r="B3134">
        <v>80</v>
      </c>
      <c r="C3134">
        <v>100</v>
      </c>
      <c r="D3134">
        <v>-245</v>
      </c>
      <c r="E3134">
        <v>-280</v>
      </c>
    </row>
    <row r="3135" spans="1:5" x14ac:dyDescent="0.35">
      <c r="A3135" t="s">
        <v>990</v>
      </c>
      <c r="B3135">
        <v>100</v>
      </c>
      <c r="C3135">
        <v>120</v>
      </c>
      <c r="D3135">
        <v>-297</v>
      </c>
      <c r="E3135">
        <v>-332</v>
      </c>
    </row>
    <row r="3136" spans="1:5" x14ac:dyDescent="0.35">
      <c r="A3136" t="s">
        <v>990</v>
      </c>
      <c r="B3136">
        <v>120</v>
      </c>
      <c r="C3136">
        <v>140</v>
      </c>
      <c r="D3136">
        <v>-350</v>
      </c>
      <c r="E3136">
        <v>-390</v>
      </c>
    </row>
    <row r="3137" spans="1:5" x14ac:dyDescent="0.35">
      <c r="A3137" t="s">
        <v>990</v>
      </c>
      <c r="B3137">
        <v>140</v>
      </c>
      <c r="C3137">
        <v>160</v>
      </c>
      <c r="D3137">
        <v>-400</v>
      </c>
      <c r="E3137">
        <v>-440</v>
      </c>
    </row>
    <row r="3138" spans="1:5" x14ac:dyDescent="0.35">
      <c r="A3138" t="s">
        <v>990</v>
      </c>
      <c r="B3138">
        <v>160</v>
      </c>
      <c r="C3138">
        <v>180</v>
      </c>
      <c r="D3138">
        <v>-450</v>
      </c>
      <c r="E3138">
        <v>-490</v>
      </c>
    </row>
    <row r="3139" spans="1:5" x14ac:dyDescent="0.35">
      <c r="A3139" t="s">
        <v>990</v>
      </c>
      <c r="B3139">
        <v>180</v>
      </c>
      <c r="C3139">
        <v>200</v>
      </c>
      <c r="D3139">
        <v>-503</v>
      </c>
      <c r="E3139">
        <v>-549</v>
      </c>
    </row>
    <row r="3140" spans="1:5" x14ac:dyDescent="0.35">
      <c r="A3140" t="s">
        <v>990</v>
      </c>
      <c r="B3140">
        <v>200</v>
      </c>
      <c r="C3140">
        <v>225</v>
      </c>
      <c r="D3140">
        <v>-558</v>
      </c>
      <c r="E3140">
        <v>-604</v>
      </c>
    </row>
    <row r="3141" spans="1:5" x14ac:dyDescent="0.35">
      <c r="A3141" t="s">
        <v>990</v>
      </c>
      <c r="B3141">
        <v>225</v>
      </c>
      <c r="C3141">
        <v>250</v>
      </c>
      <c r="D3141">
        <v>-623</v>
      </c>
      <c r="E3141">
        <v>-669</v>
      </c>
    </row>
    <row r="3142" spans="1:5" x14ac:dyDescent="0.35">
      <c r="A3142" t="s">
        <v>990</v>
      </c>
      <c r="B3142">
        <v>250</v>
      </c>
      <c r="C3142">
        <v>280</v>
      </c>
      <c r="D3142">
        <v>-690</v>
      </c>
      <c r="E3142">
        <v>-742</v>
      </c>
    </row>
    <row r="3143" spans="1:5" x14ac:dyDescent="0.35">
      <c r="A3143" t="s">
        <v>990</v>
      </c>
      <c r="B3143">
        <v>280</v>
      </c>
      <c r="C3143">
        <v>315</v>
      </c>
      <c r="D3143">
        <v>-770</v>
      </c>
      <c r="E3143">
        <v>-822</v>
      </c>
    </row>
    <row r="3144" spans="1:5" x14ac:dyDescent="0.35">
      <c r="A3144" t="s">
        <v>990</v>
      </c>
      <c r="B3144">
        <v>315</v>
      </c>
      <c r="C3144">
        <v>355</v>
      </c>
      <c r="D3144">
        <v>-879</v>
      </c>
      <c r="E3144">
        <v>-936</v>
      </c>
    </row>
    <row r="3145" spans="1:5" x14ac:dyDescent="0.35">
      <c r="A3145" t="s">
        <v>990</v>
      </c>
      <c r="B3145">
        <v>355</v>
      </c>
      <c r="C3145">
        <v>400</v>
      </c>
      <c r="D3145">
        <v>-979</v>
      </c>
      <c r="E3145">
        <v>-1036</v>
      </c>
    </row>
    <row r="3146" spans="1:5" x14ac:dyDescent="0.35">
      <c r="A3146" t="s">
        <v>990</v>
      </c>
      <c r="B3146">
        <v>400</v>
      </c>
      <c r="C3146">
        <v>450</v>
      </c>
      <c r="D3146">
        <v>-1077</v>
      </c>
      <c r="E3146">
        <v>-1140</v>
      </c>
    </row>
    <row r="3147" spans="1:5" x14ac:dyDescent="0.35">
      <c r="A3147" t="s">
        <v>990</v>
      </c>
      <c r="B3147">
        <v>450</v>
      </c>
      <c r="C3147">
        <v>500</v>
      </c>
      <c r="D3147">
        <v>-1227</v>
      </c>
      <c r="E3147">
        <v>-1290</v>
      </c>
    </row>
    <row r="3148" spans="1:5" x14ac:dyDescent="0.35">
      <c r="A3148" t="s">
        <v>991</v>
      </c>
      <c r="B3148">
        <v>0</v>
      </c>
      <c r="C3148">
        <v>3</v>
      </c>
      <c r="D3148">
        <v>-26</v>
      </c>
      <c r="E3148">
        <v>-40</v>
      </c>
    </row>
    <row r="3149" spans="1:5" x14ac:dyDescent="0.35">
      <c r="A3149" t="s">
        <v>991</v>
      </c>
      <c r="B3149">
        <v>3</v>
      </c>
      <c r="C3149">
        <v>6</v>
      </c>
      <c r="D3149">
        <v>-35</v>
      </c>
      <c r="E3149">
        <v>-53</v>
      </c>
    </row>
    <row r="3150" spans="1:5" x14ac:dyDescent="0.35">
      <c r="A3150" t="s">
        <v>991</v>
      </c>
      <c r="B3150">
        <v>6</v>
      </c>
      <c r="C3150">
        <v>10</v>
      </c>
      <c r="D3150">
        <v>-42</v>
      </c>
      <c r="E3150">
        <v>-64</v>
      </c>
    </row>
    <row r="3151" spans="1:5" x14ac:dyDescent="0.35">
      <c r="A3151" t="s">
        <v>991</v>
      </c>
      <c r="B3151">
        <v>10</v>
      </c>
      <c r="C3151">
        <v>14</v>
      </c>
      <c r="D3151">
        <v>-50</v>
      </c>
      <c r="E3151">
        <v>-77</v>
      </c>
    </row>
    <row r="3152" spans="1:5" x14ac:dyDescent="0.35">
      <c r="A3152" t="s">
        <v>991</v>
      </c>
      <c r="B3152">
        <v>14</v>
      </c>
      <c r="C3152">
        <v>18</v>
      </c>
      <c r="D3152">
        <v>-60</v>
      </c>
      <c r="E3152">
        <v>-87</v>
      </c>
    </row>
    <row r="3153" spans="1:5" x14ac:dyDescent="0.35">
      <c r="A3153" t="s">
        <v>991</v>
      </c>
      <c r="B3153">
        <v>18</v>
      </c>
      <c r="C3153">
        <v>24</v>
      </c>
      <c r="D3153">
        <v>-73</v>
      </c>
      <c r="E3153">
        <v>-106</v>
      </c>
    </row>
    <row r="3154" spans="1:5" x14ac:dyDescent="0.35">
      <c r="A3154" t="s">
        <v>991</v>
      </c>
      <c r="B3154">
        <v>24</v>
      </c>
      <c r="C3154">
        <v>30</v>
      </c>
      <c r="D3154">
        <v>-88</v>
      </c>
      <c r="E3154">
        <v>-121</v>
      </c>
    </row>
    <row r="3155" spans="1:5" x14ac:dyDescent="0.35">
      <c r="A3155" t="s">
        <v>991</v>
      </c>
      <c r="B3155">
        <v>30</v>
      </c>
      <c r="C3155">
        <v>40</v>
      </c>
      <c r="D3155">
        <v>-112</v>
      </c>
      <c r="E3155">
        <v>-151</v>
      </c>
    </row>
    <row r="3156" spans="1:5" x14ac:dyDescent="0.35">
      <c r="A3156" t="s">
        <v>991</v>
      </c>
      <c r="B3156">
        <v>40</v>
      </c>
      <c r="C3156">
        <v>50</v>
      </c>
      <c r="D3156">
        <v>-136</v>
      </c>
      <c r="E3156">
        <v>-175</v>
      </c>
    </row>
    <row r="3157" spans="1:5" x14ac:dyDescent="0.35">
      <c r="A3157" t="s">
        <v>991</v>
      </c>
      <c r="B3157">
        <v>50</v>
      </c>
      <c r="C3157">
        <v>65</v>
      </c>
      <c r="D3157">
        <v>-172</v>
      </c>
      <c r="E3157">
        <v>-218</v>
      </c>
    </row>
    <row r="3158" spans="1:5" x14ac:dyDescent="0.35">
      <c r="A3158" t="s">
        <v>991</v>
      </c>
      <c r="B3158">
        <v>65</v>
      </c>
      <c r="C3158">
        <v>80</v>
      </c>
      <c r="D3158">
        <v>-210</v>
      </c>
      <c r="E3158">
        <v>-256</v>
      </c>
    </row>
    <row r="3159" spans="1:5" x14ac:dyDescent="0.35">
      <c r="A3159" t="s">
        <v>991</v>
      </c>
      <c r="B3159">
        <v>80</v>
      </c>
      <c r="C3159">
        <v>100</v>
      </c>
      <c r="D3159">
        <v>-258</v>
      </c>
      <c r="E3159">
        <v>-312</v>
      </c>
    </row>
    <row r="3160" spans="1:5" x14ac:dyDescent="0.35">
      <c r="A3160" t="s">
        <v>991</v>
      </c>
      <c r="B3160">
        <v>100</v>
      </c>
      <c r="C3160">
        <v>120</v>
      </c>
      <c r="D3160">
        <v>-310</v>
      </c>
      <c r="E3160">
        <v>-364</v>
      </c>
    </row>
    <row r="3161" spans="1:5" x14ac:dyDescent="0.35">
      <c r="A3161" t="s">
        <v>991</v>
      </c>
      <c r="B3161">
        <v>120</v>
      </c>
      <c r="C3161">
        <v>140</v>
      </c>
      <c r="D3161">
        <v>-365</v>
      </c>
      <c r="E3161">
        <v>-428</v>
      </c>
    </row>
    <row r="3162" spans="1:5" x14ac:dyDescent="0.35">
      <c r="A3162" t="s">
        <v>991</v>
      </c>
      <c r="B3162">
        <v>140</v>
      </c>
      <c r="C3162">
        <v>160</v>
      </c>
      <c r="D3162">
        <v>-415</v>
      </c>
      <c r="E3162">
        <v>-478</v>
      </c>
    </row>
    <row r="3163" spans="1:5" x14ac:dyDescent="0.35">
      <c r="A3163" t="s">
        <v>991</v>
      </c>
      <c r="B3163">
        <v>160</v>
      </c>
      <c r="C3163">
        <v>180</v>
      </c>
      <c r="D3163">
        <v>-465</v>
      </c>
      <c r="E3163">
        <v>-528</v>
      </c>
    </row>
    <row r="3164" spans="1:5" x14ac:dyDescent="0.35">
      <c r="A3164" t="s">
        <v>991</v>
      </c>
      <c r="B3164">
        <v>180</v>
      </c>
      <c r="C3164">
        <v>200</v>
      </c>
      <c r="D3164">
        <v>-520</v>
      </c>
      <c r="E3164">
        <v>-592</v>
      </c>
    </row>
    <row r="3165" spans="1:5" x14ac:dyDescent="0.35">
      <c r="A3165" t="s">
        <v>991</v>
      </c>
      <c r="B3165">
        <v>200</v>
      </c>
      <c r="C3165">
        <v>225</v>
      </c>
      <c r="D3165">
        <v>-575</v>
      </c>
      <c r="E3165">
        <v>-647</v>
      </c>
    </row>
    <row r="3166" spans="1:5" x14ac:dyDescent="0.35">
      <c r="A3166" t="s">
        <v>991</v>
      </c>
      <c r="B3166">
        <v>225</v>
      </c>
      <c r="C3166">
        <v>250</v>
      </c>
      <c r="D3166">
        <v>-640</v>
      </c>
      <c r="E3166">
        <v>-712</v>
      </c>
    </row>
    <row r="3167" spans="1:5" x14ac:dyDescent="0.35">
      <c r="A3167" t="s">
        <v>991</v>
      </c>
      <c r="B3167">
        <v>250</v>
      </c>
      <c r="C3167">
        <v>280</v>
      </c>
      <c r="D3167">
        <v>-710</v>
      </c>
      <c r="E3167">
        <v>-791</v>
      </c>
    </row>
    <row r="3168" spans="1:5" x14ac:dyDescent="0.35">
      <c r="A3168" t="s">
        <v>991</v>
      </c>
      <c r="B3168">
        <v>280</v>
      </c>
      <c r="C3168">
        <v>315</v>
      </c>
      <c r="D3168">
        <v>-790</v>
      </c>
      <c r="E3168">
        <v>-871</v>
      </c>
    </row>
    <row r="3169" spans="1:5" x14ac:dyDescent="0.35">
      <c r="A3169" t="s">
        <v>991</v>
      </c>
      <c r="B3169">
        <v>315</v>
      </c>
      <c r="C3169">
        <v>355</v>
      </c>
      <c r="D3169">
        <v>-900</v>
      </c>
      <c r="E3169">
        <v>-989</v>
      </c>
    </row>
    <row r="3170" spans="1:5" x14ac:dyDescent="0.35">
      <c r="A3170" t="s">
        <v>991</v>
      </c>
      <c r="B3170">
        <v>355</v>
      </c>
      <c r="C3170">
        <v>400</v>
      </c>
      <c r="D3170">
        <v>-1000</v>
      </c>
      <c r="E3170">
        <v>-1089</v>
      </c>
    </row>
    <row r="3171" spans="1:5" x14ac:dyDescent="0.35">
      <c r="A3171" t="s">
        <v>991</v>
      </c>
      <c r="B3171">
        <v>400</v>
      </c>
      <c r="C3171">
        <v>450</v>
      </c>
      <c r="D3171">
        <v>-1100</v>
      </c>
      <c r="E3171">
        <v>-1197</v>
      </c>
    </row>
    <row r="3172" spans="1:5" x14ac:dyDescent="0.35">
      <c r="A3172" t="s">
        <v>991</v>
      </c>
      <c r="B3172">
        <v>450</v>
      </c>
      <c r="C3172">
        <v>500</v>
      </c>
      <c r="D3172">
        <v>-1250</v>
      </c>
      <c r="E3172">
        <v>-1347</v>
      </c>
    </row>
    <row r="3173" spans="1:5" x14ac:dyDescent="0.35">
      <c r="A3173" t="s">
        <v>992</v>
      </c>
      <c r="B3173">
        <v>0</v>
      </c>
      <c r="C3173">
        <v>3</v>
      </c>
      <c r="D3173">
        <v>-26</v>
      </c>
      <c r="E3173">
        <v>-51</v>
      </c>
    </row>
    <row r="3174" spans="1:5" x14ac:dyDescent="0.35">
      <c r="A3174" t="s">
        <v>992</v>
      </c>
      <c r="B3174">
        <v>3</v>
      </c>
      <c r="C3174">
        <v>6</v>
      </c>
      <c r="D3174">
        <v>-35</v>
      </c>
      <c r="E3174">
        <v>-65</v>
      </c>
    </row>
    <row r="3175" spans="1:5" x14ac:dyDescent="0.35">
      <c r="A3175" t="s">
        <v>992</v>
      </c>
      <c r="B3175">
        <v>6</v>
      </c>
      <c r="C3175">
        <v>10</v>
      </c>
      <c r="D3175">
        <v>-42</v>
      </c>
      <c r="E3175">
        <v>-78</v>
      </c>
    </row>
    <row r="3176" spans="1:5" x14ac:dyDescent="0.35">
      <c r="A3176" t="s">
        <v>992</v>
      </c>
      <c r="B3176">
        <v>10</v>
      </c>
      <c r="C3176">
        <v>14</v>
      </c>
      <c r="D3176">
        <v>-50</v>
      </c>
      <c r="E3176">
        <v>-93</v>
      </c>
    </row>
    <row r="3177" spans="1:5" x14ac:dyDescent="0.35">
      <c r="A3177" t="s">
        <v>992</v>
      </c>
      <c r="B3177">
        <v>14</v>
      </c>
      <c r="C3177">
        <v>18</v>
      </c>
      <c r="D3177">
        <v>-60</v>
      </c>
      <c r="E3177">
        <v>-103</v>
      </c>
    </row>
    <row r="3178" spans="1:5" x14ac:dyDescent="0.35">
      <c r="A3178" t="s">
        <v>992</v>
      </c>
      <c r="B3178">
        <v>18</v>
      </c>
      <c r="C3178">
        <v>24</v>
      </c>
      <c r="D3178">
        <v>-73</v>
      </c>
      <c r="E3178">
        <v>-125</v>
      </c>
    </row>
    <row r="3179" spans="1:5" x14ac:dyDescent="0.35">
      <c r="A3179" t="s">
        <v>992</v>
      </c>
      <c r="B3179">
        <v>24</v>
      </c>
      <c r="C3179">
        <v>30</v>
      </c>
      <c r="D3179">
        <v>-88</v>
      </c>
      <c r="E3179">
        <v>-140</v>
      </c>
    </row>
    <row r="3180" spans="1:5" x14ac:dyDescent="0.35">
      <c r="A3180" t="s">
        <v>992</v>
      </c>
      <c r="B3180">
        <v>30</v>
      </c>
      <c r="C3180">
        <v>40</v>
      </c>
      <c r="D3180">
        <v>-112</v>
      </c>
      <c r="E3180">
        <v>-174</v>
      </c>
    </row>
    <row r="3181" spans="1:5" x14ac:dyDescent="0.35">
      <c r="A3181" t="s">
        <v>992</v>
      </c>
      <c r="B3181">
        <v>40</v>
      </c>
      <c r="C3181">
        <v>50</v>
      </c>
      <c r="D3181">
        <v>-136</v>
      </c>
      <c r="E3181">
        <v>-198</v>
      </c>
    </row>
    <row r="3182" spans="1:5" x14ac:dyDescent="0.35">
      <c r="A3182" t="s">
        <v>992</v>
      </c>
      <c r="B3182">
        <v>50</v>
      </c>
      <c r="C3182">
        <v>65</v>
      </c>
      <c r="D3182">
        <v>-172</v>
      </c>
      <c r="E3182">
        <v>-246</v>
      </c>
    </row>
    <row r="3183" spans="1:5" x14ac:dyDescent="0.35">
      <c r="A3183" t="s">
        <v>992</v>
      </c>
      <c r="B3183">
        <v>65</v>
      </c>
      <c r="C3183">
        <v>80</v>
      </c>
      <c r="D3183">
        <v>-210</v>
      </c>
      <c r="E3183">
        <v>-284</v>
      </c>
    </row>
    <row r="3184" spans="1:5" x14ac:dyDescent="0.35">
      <c r="A3184" t="s">
        <v>992</v>
      </c>
      <c r="B3184">
        <v>80</v>
      </c>
      <c r="C3184">
        <v>100</v>
      </c>
      <c r="D3184">
        <v>-258</v>
      </c>
      <c r="E3184">
        <v>-345</v>
      </c>
    </row>
    <row r="3185" spans="1:5" x14ac:dyDescent="0.35">
      <c r="A3185" t="s">
        <v>992</v>
      </c>
      <c r="B3185">
        <v>100</v>
      </c>
      <c r="C3185">
        <v>120</v>
      </c>
      <c r="D3185">
        <v>-310</v>
      </c>
      <c r="E3185">
        <v>-397</v>
      </c>
    </row>
    <row r="3186" spans="1:5" x14ac:dyDescent="0.35">
      <c r="A3186" t="s">
        <v>992</v>
      </c>
      <c r="B3186">
        <v>120</v>
      </c>
      <c r="C3186">
        <v>140</v>
      </c>
      <c r="D3186">
        <v>-365</v>
      </c>
      <c r="E3186">
        <v>-465</v>
      </c>
    </row>
    <row r="3187" spans="1:5" x14ac:dyDescent="0.35">
      <c r="A3187" t="s">
        <v>992</v>
      </c>
      <c r="B3187">
        <v>140</v>
      </c>
      <c r="C3187">
        <v>160</v>
      </c>
      <c r="D3187">
        <v>-415</v>
      </c>
      <c r="E3187">
        <v>-515</v>
      </c>
    </row>
    <row r="3188" spans="1:5" x14ac:dyDescent="0.35">
      <c r="A3188" t="s">
        <v>992</v>
      </c>
      <c r="B3188">
        <v>160</v>
      </c>
      <c r="C3188">
        <v>180</v>
      </c>
      <c r="D3188">
        <v>-465</v>
      </c>
      <c r="E3188">
        <v>-565</v>
      </c>
    </row>
    <row r="3189" spans="1:5" x14ac:dyDescent="0.35">
      <c r="A3189" t="s">
        <v>992</v>
      </c>
      <c r="B3189">
        <v>180</v>
      </c>
      <c r="C3189">
        <v>200</v>
      </c>
      <c r="D3189">
        <v>-520</v>
      </c>
      <c r="E3189">
        <v>-635</v>
      </c>
    </row>
    <row r="3190" spans="1:5" x14ac:dyDescent="0.35">
      <c r="A3190" t="s">
        <v>992</v>
      </c>
      <c r="B3190">
        <v>200</v>
      </c>
      <c r="C3190">
        <v>225</v>
      </c>
      <c r="D3190">
        <v>-575</v>
      </c>
      <c r="E3190">
        <v>-690</v>
      </c>
    </row>
    <row r="3191" spans="1:5" x14ac:dyDescent="0.35">
      <c r="A3191" t="s">
        <v>992</v>
      </c>
      <c r="B3191">
        <v>225</v>
      </c>
      <c r="C3191">
        <v>250</v>
      </c>
      <c r="D3191">
        <v>-640</v>
      </c>
      <c r="E3191">
        <v>-755</v>
      </c>
    </row>
    <row r="3192" spans="1:5" x14ac:dyDescent="0.35">
      <c r="A3192" t="s">
        <v>992</v>
      </c>
      <c r="B3192">
        <v>250</v>
      </c>
      <c r="C3192">
        <v>280</v>
      </c>
      <c r="D3192">
        <v>-710</v>
      </c>
      <c r="E3192">
        <v>-840</v>
      </c>
    </row>
    <row r="3193" spans="1:5" x14ac:dyDescent="0.35">
      <c r="A3193" t="s">
        <v>992</v>
      </c>
      <c r="B3193">
        <v>280</v>
      </c>
      <c r="C3193">
        <v>315</v>
      </c>
      <c r="D3193">
        <v>-790</v>
      </c>
      <c r="E3193">
        <v>-920</v>
      </c>
    </row>
    <row r="3194" spans="1:5" x14ac:dyDescent="0.35">
      <c r="A3194" t="s">
        <v>992</v>
      </c>
      <c r="B3194">
        <v>315</v>
      </c>
      <c r="C3194">
        <v>355</v>
      </c>
      <c r="D3194">
        <v>-900</v>
      </c>
      <c r="E3194">
        <v>-1040</v>
      </c>
    </row>
    <row r="3195" spans="1:5" x14ac:dyDescent="0.35">
      <c r="A3195" t="s">
        <v>992</v>
      </c>
      <c r="B3195">
        <v>355</v>
      </c>
      <c r="C3195">
        <v>400</v>
      </c>
      <c r="D3195">
        <v>-1000</v>
      </c>
      <c r="E3195">
        <v>-1140</v>
      </c>
    </row>
    <row r="3196" spans="1:5" x14ac:dyDescent="0.35">
      <c r="A3196" t="s">
        <v>992</v>
      </c>
      <c r="B3196">
        <v>400</v>
      </c>
      <c r="C3196">
        <v>450</v>
      </c>
      <c r="D3196">
        <v>-1100</v>
      </c>
      <c r="E3196">
        <v>-1255</v>
      </c>
    </row>
    <row r="3197" spans="1:5" x14ac:dyDescent="0.35">
      <c r="A3197" t="s">
        <v>992</v>
      </c>
      <c r="B3197">
        <v>450</v>
      </c>
      <c r="C3197">
        <v>500</v>
      </c>
      <c r="D3197">
        <v>-1250</v>
      </c>
      <c r="E3197">
        <v>-1405</v>
      </c>
    </row>
    <row r="3198" spans="1:5" x14ac:dyDescent="0.35">
      <c r="A3198" t="s">
        <v>993</v>
      </c>
      <c r="B3198">
        <v>0</v>
      </c>
      <c r="C3198">
        <v>3</v>
      </c>
      <c r="D3198">
        <v>-26</v>
      </c>
      <c r="E3198">
        <v>-66</v>
      </c>
    </row>
    <row r="3199" spans="1:5" x14ac:dyDescent="0.35">
      <c r="A3199" t="s">
        <v>993</v>
      </c>
      <c r="B3199">
        <v>3</v>
      </c>
      <c r="C3199">
        <v>6</v>
      </c>
      <c r="D3199">
        <v>-35</v>
      </c>
      <c r="E3199">
        <v>-83</v>
      </c>
    </row>
    <row r="3200" spans="1:5" x14ac:dyDescent="0.35">
      <c r="A3200" t="s">
        <v>993</v>
      </c>
      <c r="B3200">
        <v>6</v>
      </c>
      <c r="C3200">
        <v>10</v>
      </c>
      <c r="D3200">
        <v>-42</v>
      </c>
      <c r="E3200">
        <v>-100</v>
      </c>
    </row>
    <row r="3201" spans="1:5" x14ac:dyDescent="0.35">
      <c r="A3201" t="s">
        <v>993</v>
      </c>
      <c r="B3201">
        <v>10</v>
      </c>
      <c r="C3201">
        <v>14</v>
      </c>
      <c r="D3201">
        <v>-50</v>
      </c>
      <c r="E3201">
        <v>-120</v>
      </c>
    </row>
    <row r="3202" spans="1:5" x14ac:dyDescent="0.35">
      <c r="A3202" t="s">
        <v>993</v>
      </c>
      <c r="B3202">
        <v>14</v>
      </c>
      <c r="C3202">
        <v>18</v>
      </c>
      <c r="D3202">
        <v>-60</v>
      </c>
      <c r="E3202">
        <v>-130</v>
      </c>
    </row>
    <row r="3203" spans="1:5" x14ac:dyDescent="0.35">
      <c r="A3203" t="s">
        <v>993</v>
      </c>
      <c r="B3203">
        <v>18</v>
      </c>
      <c r="C3203">
        <v>24</v>
      </c>
      <c r="D3203">
        <v>-73</v>
      </c>
      <c r="E3203">
        <v>-157</v>
      </c>
    </row>
    <row r="3204" spans="1:5" x14ac:dyDescent="0.35">
      <c r="A3204" t="s">
        <v>993</v>
      </c>
      <c r="B3204">
        <v>24</v>
      </c>
      <c r="C3204">
        <v>30</v>
      </c>
      <c r="D3204">
        <v>-88</v>
      </c>
      <c r="E3204">
        <v>-172</v>
      </c>
    </row>
    <row r="3205" spans="1:5" x14ac:dyDescent="0.35">
      <c r="A3205" t="s">
        <v>993</v>
      </c>
      <c r="B3205">
        <v>30</v>
      </c>
      <c r="C3205">
        <v>40</v>
      </c>
      <c r="D3205">
        <v>-112</v>
      </c>
      <c r="E3205">
        <v>-212</v>
      </c>
    </row>
    <row r="3206" spans="1:5" x14ac:dyDescent="0.35">
      <c r="A3206" t="s">
        <v>993</v>
      </c>
      <c r="B3206">
        <v>40</v>
      </c>
      <c r="C3206">
        <v>50</v>
      </c>
      <c r="D3206">
        <v>-136</v>
      </c>
      <c r="E3206">
        <v>-236</v>
      </c>
    </row>
    <row r="3207" spans="1:5" x14ac:dyDescent="0.35">
      <c r="A3207" t="s">
        <v>993</v>
      </c>
      <c r="B3207">
        <v>50</v>
      </c>
      <c r="C3207">
        <v>65</v>
      </c>
      <c r="D3207">
        <v>-172</v>
      </c>
      <c r="E3207">
        <v>-292</v>
      </c>
    </row>
    <row r="3208" spans="1:5" x14ac:dyDescent="0.35">
      <c r="A3208" t="s">
        <v>993</v>
      </c>
      <c r="B3208">
        <v>65</v>
      </c>
      <c r="C3208">
        <v>80</v>
      </c>
      <c r="D3208">
        <v>-210</v>
      </c>
      <c r="E3208">
        <v>-330</v>
      </c>
    </row>
    <row r="3209" spans="1:5" x14ac:dyDescent="0.35">
      <c r="A3209" t="s">
        <v>993</v>
      </c>
      <c r="B3209">
        <v>80</v>
      </c>
      <c r="C3209">
        <v>100</v>
      </c>
      <c r="D3209">
        <v>-258</v>
      </c>
      <c r="E3209">
        <v>-398</v>
      </c>
    </row>
    <row r="3210" spans="1:5" x14ac:dyDescent="0.35">
      <c r="A3210" t="s">
        <v>993</v>
      </c>
      <c r="B3210">
        <v>100</v>
      </c>
      <c r="C3210">
        <v>120</v>
      </c>
      <c r="D3210">
        <v>-310</v>
      </c>
      <c r="E3210">
        <v>-450</v>
      </c>
    </row>
    <row r="3211" spans="1:5" x14ac:dyDescent="0.35">
      <c r="A3211" t="s">
        <v>993</v>
      </c>
      <c r="B3211">
        <v>120</v>
      </c>
      <c r="C3211">
        <v>140</v>
      </c>
      <c r="D3211">
        <v>-365</v>
      </c>
      <c r="E3211">
        <v>-525</v>
      </c>
    </row>
    <row r="3212" spans="1:5" x14ac:dyDescent="0.35">
      <c r="A3212" t="s">
        <v>993</v>
      </c>
      <c r="B3212">
        <v>140</v>
      </c>
      <c r="C3212">
        <v>160</v>
      </c>
      <c r="D3212">
        <v>-415</v>
      </c>
      <c r="E3212">
        <v>-575</v>
      </c>
    </row>
    <row r="3213" spans="1:5" x14ac:dyDescent="0.35">
      <c r="A3213" t="s">
        <v>993</v>
      </c>
      <c r="B3213">
        <v>160</v>
      </c>
      <c r="C3213">
        <v>180</v>
      </c>
      <c r="D3213">
        <v>-465</v>
      </c>
      <c r="E3213">
        <v>-625</v>
      </c>
    </row>
    <row r="3214" spans="1:5" x14ac:dyDescent="0.35">
      <c r="A3214" t="s">
        <v>993</v>
      </c>
      <c r="B3214">
        <v>180</v>
      </c>
      <c r="C3214">
        <v>200</v>
      </c>
      <c r="D3214">
        <v>-520</v>
      </c>
      <c r="E3214">
        <v>-705</v>
      </c>
    </row>
    <row r="3215" spans="1:5" x14ac:dyDescent="0.35">
      <c r="A3215" t="s">
        <v>993</v>
      </c>
      <c r="B3215">
        <v>200</v>
      </c>
      <c r="C3215">
        <v>225</v>
      </c>
      <c r="D3215">
        <v>-575</v>
      </c>
      <c r="E3215">
        <v>-760</v>
      </c>
    </row>
    <row r="3216" spans="1:5" x14ac:dyDescent="0.35">
      <c r="A3216" t="s">
        <v>993</v>
      </c>
      <c r="B3216">
        <v>225</v>
      </c>
      <c r="C3216">
        <v>250</v>
      </c>
      <c r="D3216">
        <v>-640</v>
      </c>
      <c r="E3216">
        <v>-825</v>
      </c>
    </row>
    <row r="3217" spans="1:5" x14ac:dyDescent="0.35">
      <c r="A3217" t="s">
        <v>993</v>
      </c>
      <c r="B3217">
        <v>250</v>
      </c>
      <c r="C3217">
        <v>280</v>
      </c>
      <c r="D3217">
        <v>-710</v>
      </c>
      <c r="E3217">
        <v>-920</v>
      </c>
    </row>
    <row r="3218" spans="1:5" x14ac:dyDescent="0.35">
      <c r="A3218" t="s">
        <v>993</v>
      </c>
      <c r="B3218">
        <v>280</v>
      </c>
      <c r="C3218">
        <v>315</v>
      </c>
      <c r="D3218">
        <v>-790</v>
      </c>
      <c r="E3218">
        <v>-1000</v>
      </c>
    </row>
    <row r="3219" spans="1:5" x14ac:dyDescent="0.35">
      <c r="A3219" t="s">
        <v>993</v>
      </c>
      <c r="B3219">
        <v>315</v>
      </c>
      <c r="C3219">
        <v>355</v>
      </c>
      <c r="D3219">
        <v>-900</v>
      </c>
      <c r="E3219">
        <v>-1130</v>
      </c>
    </row>
    <row r="3220" spans="1:5" x14ac:dyDescent="0.35">
      <c r="A3220" t="s">
        <v>993</v>
      </c>
      <c r="B3220">
        <v>355</v>
      </c>
      <c r="C3220">
        <v>400</v>
      </c>
      <c r="D3220">
        <v>-1000</v>
      </c>
      <c r="E3220">
        <v>-1230</v>
      </c>
    </row>
    <row r="3221" spans="1:5" x14ac:dyDescent="0.35">
      <c r="A3221" t="s">
        <v>993</v>
      </c>
      <c r="B3221">
        <v>400</v>
      </c>
      <c r="C3221">
        <v>450</v>
      </c>
      <c r="D3221">
        <v>-1100</v>
      </c>
      <c r="E3221">
        <v>-1350</v>
      </c>
    </row>
    <row r="3222" spans="1:5" x14ac:dyDescent="0.35">
      <c r="A3222" t="s">
        <v>993</v>
      </c>
      <c r="B3222">
        <v>450</v>
      </c>
      <c r="C3222">
        <v>500</v>
      </c>
      <c r="D3222">
        <v>-1250</v>
      </c>
      <c r="E3222">
        <v>-1500</v>
      </c>
    </row>
    <row r="3223" spans="1:5" x14ac:dyDescent="0.35">
      <c r="A3223" t="s">
        <v>994</v>
      </c>
      <c r="B3223">
        <v>0</v>
      </c>
      <c r="C3223">
        <v>3</v>
      </c>
      <c r="D3223">
        <v>-26</v>
      </c>
      <c r="E3223">
        <v>-86</v>
      </c>
    </row>
    <row r="3224" spans="1:5" x14ac:dyDescent="0.35">
      <c r="A3224" t="s">
        <v>994</v>
      </c>
      <c r="B3224">
        <v>3</v>
      </c>
      <c r="C3224">
        <v>6</v>
      </c>
      <c r="D3224">
        <v>-35</v>
      </c>
      <c r="E3224">
        <v>-110</v>
      </c>
    </row>
    <row r="3225" spans="1:5" x14ac:dyDescent="0.35">
      <c r="A3225" t="s">
        <v>994</v>
      </c>
      <c r="B3225">
        <v>6</v>
      </c>
      <c r="C3225">
        <v>10</v>
      </c>
      <c r="D3225">
        <v>-42</v>
      </c>
      <c r="E3225">
        <v>-132</v>
      </c>
    </row>
    <row r="3226" spans="1:5" x14ac:dyDescent="0.35">
      <c r="A3226" t="s">
        <v>994</v>
      </c>
      <c r="B3226">
        <v>10</v>
      </c>
      <c r="C3226">
        <v>14</v>
      </c>
      <c r="D3226">
        <v>-50</v>
      </c>
      <c r="E3226">
        <v>-160</v>
      </c>
    </row>
    <row r="3227" spans="1:5" x14ac:dyDescent="0.35">
      <c r="A3227" t="s">
        <v>994</v>
      </c>
      <c r="B3227">
        <v>14</v>
      </c>
      <c r="C3227">
        <v>18</v>
      </c>
      <c r="D3227">
        <v>-60</v>
      </c>
      <c r="E3227">
        <v>-170</v>
      </c>
    </row>
    <row r="3228" spans="1:5" x14ac:dyDescent="0.35">
      <c r="A3228" t="s">
        <v>994</v>
      </c>
      <c r="B3228">
        <v>18</v>
      </c>
      <c r="C3228">
        <v>24</v>
      </c>
      <c r="D3228">
        <v>-73</v>
      </c>
      <c r="E3228">
        <v>-203</v>
      </c>
    </row>
    <row r="3229" spans="1:5" x14ac:dyDescent="0.35">
      <c r="A3229" t="s">
        <v>994</v>
      </c>
      <c r="B3229">
        <v>24</v>
      </c>
      <c r="C3229">
        <v>30</v>
      </c>
      <c r="D3229">
        <v>-88</v>
      </c>
      <c r="E3229">
        <v>-218</v>
      </c>
    </row>
    <row r="3230" spans="1:5" x14ac:dyDescent="0.35">
      <c r="A3230" t="s">
        <v>994</v>
      </c>
      <c r="B3230">
        <v>30</v>
      </c>
      <c r="C3230">
        <v>40</v>
      </c>
      <c r="D3230">
        <v>-112</v>
      </c>
      <c r="E3230">
        <v>-272</v>
      </c>
    </row>
    <row r="3231" spans="1:5" x14ac:dyDescent="0.35">
      <c r="A3231" t="s">
        <v>994</v>
      </c>
      <c r="B3231">
        <v>40</v>
      </c>
      <c r="C3231">
        <v>50</v>
      </c>
      <c r="D3231">
        <v>-136</v>
      </c>
      <c r="E3231">
        <v>-296</v>
      </c>
    </row>
    <row r="3232" spans="1:5" x14ac:dyDescent="0.35">
      <c r="A3232" t="s">
        <v>994</v>
      </c>
      <c r="B3232">
        <v>50</v>
      </c>
      <c r="C3232">
        <v>65</v>
      </c>
      <c r="D3232">
        <v>-172</v>
      </c>
      <c r="E3232">
        <v>-362</v>
      </c>
    </row>
    <row r="3233" spans="1:5" x14ac:dyDescent="0.35">
      <c r="A3233" t="s">
        <v>994</v>
      </c>
      <c r="B3233">
        <v>65</v>
      </c>
      <c r="C3233">
        <v>80</v>
      </c>
      <c r="D3233">
        <v>-210</v>
      </c>
      <c r="E3233">
        <v>-400</v>
      </c>
    </row>
    <row r="3234" spans="1:5" x14ac:dyDescent="0.35">
      <c r="A3234" t="s">
        <v>994</v>
      </c>
      <c r="B3234">
        <v>80</v>
      </c>
      <c r="C3234">
        <v>100</v>
      </c>
      <c r="D3234">
        <v>-258</v>
      </c>
      <c r="E3234">
        <v>-478</v>
      </c>
    </row>
    <row r="3235" spans="1:5" x14ac:dyDescent="0.35">
      <c r="A3235" t="s">
        <v>994</v>
      </c>
      <c r="B3235">
        <v>100</v>
      </c>
      <c r="C3235">
        <v>120</v>
      </c>
      <c r="D3235">
        <v>-310</v>
      </c>
      <c r="E3235">
        <v>-530</v>
      </c>
    </row>
    <row r="3236" spans="1:5" x14ac:dyDescent="0.35">
      <c r="A3236" t="s">
        <v>994</v>
      </c>
      <c r="B3236">
        <v>120</v>
      </c>
      <c r="C3236">
        <v>140</v>
      </c>
      <c r="D3236">
        <v>-365</v>
      </c>
      <c r="E3236">
        <v>-615</v>
      </c>
    </row>
    <row r="3237" spans="1:5" x14ac:dyDescent="0.35">
      <c r="A3237" t="s">
        <v>994</v>
      </c>
      <c r="B3237">
        <v>140</v>
      </c>
      <c r="C3237">
        <v>160</v>
      </c>
      <c r="D3237">
        <v>-415</v>
      </c>
      <c r="E3237">
        <v>-665</v>
      </c>
    </row>
    <row r="3238" spans="1:5" x14ac:dyDescent="0.35">
      <c r="A3238" t="s">
        <v>994</v>
      </c>
      <c r="B3238">
        <v>160</v>
      </c>
      <c r="C3238">
        <v>180</v>
      </c>
      <c r="D3238">
        <v>-465</v>
      </c>
      <c r="E3238">
        <v>-715</v>
      </c>
    </row>
    <row r="3239" spans="1:5" x14ac:dyDescent="0.35">
      <c r="A3239" t="s">
        <v>994</v>
      </c>
      <c r="B3239">
        <v>180</v>
      </c>
      <c r="C3239">
        <v>200</v>
      </c>
      <c r="D3239">
        <v>-520</v>
      </c>
      <c r="E3239">
        <v>-810</v>
      </c>
    </row>
    <row r="3240" spans="1:5" x14ac:dyDescent="0.35">
      <c r="A3240" t="s">
        <v>994</v>
      </c>
      <c r="B3240">
        <v>200</v>
      </c>
      <c r="C3240">
        <v>225</v>
      </c>
      <c r="D3240">
        <v>-575</v>
      </c>
      <c r="E3240">
        <v>-865</v>
      </c>
    </row>
    <row r="3241" spans="1:5" x14ac:dyDescent="0.35">
      <c r="A3241" t="s">
        <v>994</v>
      </c>
      <c r="B3241">
        <v>225</v>
      </c>
      <c r="C3241">
        <v>250</v>
      </c>
      <c r="D3241">
        <v>-640</v>
      </c>
      <c r="E3241">
        <v>-930</v>
      </c>
    </row>
    <row r="3242" spans="1:5" x14ac:dyDescent="0.35">
      <c r="A3242" t="s">
        <v>994</v>
      </c>
      <c r="B3242">
        <v>250</v>
      </c>
      <c r="C3242">
        <v>280</v>
      </c>
      <c r="D3242">
        <v>-710</v>
      </c>
      <c r="E3242">
        <v>-1030</v>
      </c>
    </row>
    <row r="3243" spans="1:5" x14ac:dyDescent="0.35">
      <c r="A3243" t="s">
        <v>994</v>
      </c>
      <c r="B3243">
        <v>280</v>
      </c>
      <c r="C3243">
        <v>315</v>
      </c>
      <c r="D3243">
        <v>-790</v>
      </c>
      <c r="E3243">
        <v>-1110</v>
      </c>
    </row>
    <row r="3244" spans="1:5" x14ac:dyDescent="0.35">
      <c r="A3244" t="s">
        <v>994</v>
      </c>
      <c r="B3244">
        <v>315</v>
      </c>
      <c r="C3244">
        <v>355</v>
      </c>
      <c r="D3244">
        <v>-900</v>
      </c>
      <c r="E3244">
        <v>-1260</v>
      </c>
    </row>
    <row r="3245" spans="1:5" x14ac:dyDescent="0.35">
      <c r="A3245" t="s">
        <v>994</v>
      </c>
      <c r="B3245">
        <v>355</v>
      </c>
      <c r="C3245">
        <v>400</v>
      </c>
      <c r="D3245">
        <v>-1000</v>
      </c>
      <c r="E3245">
        <v>-1360</v>
      </c>
    </row>
    <row r="3246" spans="1:5" x14ac:dyDescent="0.35">
      <c r="A3246" t="s">
        <v>994</v>
      </c>
      <c r="B3246">
        <v>400</v>
      </c>
      <c r="C3246">
        <v>450</v>
      </c>
      <c r="D3246">
        <v>-1100</v>
      </c>
      <c r="E3246">
        <v>-1500</v>
      </c>
    </row>
    <row r="3247" spans="1:5" x14ac:dyDescent="0.35">
      <c r="A3247" t="s">
        <v>994</v>
      </c>
      <c r="B3247">
        <v>450</v>
      </c>
      <c r="C3247">
        <v>500</v>
      </c>
      <c r="D3247">
        <v>-1250</v>
      </c>
      <c r="E3247">
        <v>-1650</v>
      </c>
    </row>
    <row r="3248" spans="1:5" x14ac:dyDescent="0.35">
      <c r="A3248" t="s">
        <v>995</v>
      </c>
      <c r="B3248">
        <v>0</v>
      </c>
      <c r="C3248">
        <v>3</v>
      </c>
      <c r="D3248">
        <v>-32</v>
      </c>
      <c r="E3248">
        <v>-38</v>
      </c>
    </row>
    <row r="3249" spans="1:5" x14ac:dyDescent="0.35">
      <c r="A3249" t="s">
        <v>995</v>
      </c>
      <c r="B3249">
        <v>3</v>
      </c>
      <c r="C3249">
        <v>6</v>
      </c>
      <c r="D3249">
        <v>-39</v>
      </c>
      <c r="E3249">
        <v>-47</v>
      </c>
    </row>
    <row r="3250" spans="1:5" x14ac:dyDescent="0.35">
      <c r="A3250" t="s">
        <v>995</v>
      </c>
      <c r="B3250">
        <v>6</v>
      </c>
      <c r="C3250">
        <v>10</v>
      </c>
      <c r="D3250">
        <v>-49</v>
      </c>
      <c r="E3250">
        <v>-58</v>
      </c>
    </row>
    <row r="3251" spans="1:5" x14ac:dyDescent="0.35">
      <c r="A3251" t="s">
        <v>995</v>
      </c>
      <c r="B3251">
        <v>10</v>
      </c>
      <c r="C3251">
        <v>14</v>
      </c>
      <c r="D3251">
        <v>-61</v>
      </c>
      <c r="E3251">
        <v>-72</v>
      </c>
    </row>
    <row r="3252" spans="1:5" x14ac:dyDescent="0.35">
      <c r="A3252" t="s">
        <v>995</v>
      </c>
      <c r="B3252">
        <v>14</v>
      </c>
      <c r="C3252">
        <v>18</v>
      </c>
      <c r="D3252">
        <v>-74</v>
      </c>
      <c r="E3252">
        <v>-85</v>
      </c>
    </row>
    <row r="3253" spans="1:5" x14ac:dyDescent="0.35">
      <c r="A3253" t="s">
        <v>995</v>
      </c>
      <c r="B3253">
        <v>18</v>
      </c>
      <c r="C3253">
        <v>24</v>
      </c>
      <c r="D3253">
        <v>-94</v>
      </c>
      <c r="E3253">
        <v>-107</v>
      </c>
    </row>
    <row r="3254" spans="1:5" x14ac:dyDescent="0.35">
      <c r="A3254" t="s">
        <v>995</v>
      </c>
      <c r="B3254">
        <v>24</v>
      </c>
      <c r="C3254">
        <v>30</v>
      </c>
      <c r="D3254">
        <v>-114</v>
      </c>
      <c r="E3254">
        <v>-127</v>
      </c>
    </row>
    <row r="3255" spans="1:5" x14ac:dyDescent="0.35">
      <c r="A3255" t="s">
        <v>995</v>
      </c>
      <c r="B3255">
        <v>30</v>
      </c>
      <c r="C3255">
        <v>40</v>
      </c>
      <c r="D3255">
        <v>-143</v>
      </c>
      <c r="E3255">
        <v>-159</v>
      </c>
    </row>
    <row r="3256" spans="1:5" x14ac:dyDescent="0.35">
      <c r="A3256" t="s">
        <v>995</v>
      </c>
      <c r="B3256">
        <v>40</v>
      </c>
      <c r="C3256">
        <v>50</v>
      </c>
      <c r="D3256">
        <v>-175</v>
      </c>
      <c r="E3256">
        <v>-191</v>
      </c>
    </row>
    <row r="3257" spans="1:5" x14ac:dyDescent="0.35">
      <c r="A3257" t="s">
        <v>996</v>
      </c>
      <c r="B3257">
        <v>0</v>
      </c>
      <c r="C3257">
        <v>3</v>
      </c>
      <c r="D3257">
        <v>-32</v>
      </c>
      <c r="E3257">
        <v>-42</v>
      </c>
    </row>
    <row r="3258" spans="1:5" x14ac:dyDescent="0.35">
      <c r="A3258" t="s">
        <v>996</v>
      </c>
      <c r="B3258">
        <v>3</v>
      </c>
      <c r="C3258">
        <v>6</v>
      </c>
      <c r="D3258">
        <v>-38</v>
      </c>
      <c r="E3258">
        <v>-50</v>
      </c>
    </row>
    <row r="3259" spans="1:5" x14ac:dyDescent="0.35">
      <c r="A3259" t="s">
        <v>996</v>
      </c>
      <c r="B3259">
        <v>6</v>
      </c>
      <c r="C3259">
        <v>10</v>
      </c>
      <c r="D3259">
        <v>-46</v>
      </c>
      <c r="E3259">
        <v>-61</v>
      </c>
    </row>
    <row r="3260" spans="1:5" x14ac:dyDescent="0.35">
      <c r="A3260" t="s">
        <v>996</v>
      </c>
      <c r="B3260">
        <v>10</v>
      </c>
      <c r="C3260">
        <v>14</v>
      </c>
      <c r="D3260">
        <v>-57</v>
      </c>
      <c r="E3260">
        <v>-75</v>
      </c>
    </row>
    <row r="3261" spans="1:5" x14ac:dyDescent="0.35">
      <c r="A3261" t="s">
        <v>996</v>
      </c>
      <c r="B3261">
        <v>14</v>
      </c>
      <c r="C3261">
        <v>18</v>
      </c>
      <c r="D3261">
        <v>-70</v>
      </c>
      <c r="E3261">
        <v>-88</v>
      </c>
    </row>
    <row r="3262" spans="1:5" x14ac:dyDescent="0.35">
      <c r="A3262" t="s">
        <v>996</v>
      </c>
      <c r="B3262">
        <v>18</v>
      </c>
      <c r="C3262">
        <v>24</v>
      </c>
      <c r="D3262">
        <v>-90</v>
      </c>
      <c r="E3262">
        <v>-111</v>
      </c>
    </row>
    <row r="3263" spans="1:5" x14ac:dyDescent="0.35">
      <c r="A3263" t="s">
        <v>996</v>
      </c>
      <c r="B3263">
        <v>24</v>
      </c>
      <c r="C3263">
        <v>30</v>
      </c>
      <c r="D3263">
        <v>-110</v>
      </c>
      <c r="E3263">
        <v>-131</v>
      </c>
    </row>
    <row r="3264" spans="1:5" x14ac:dyDescent="0.35">
      <c r="A3264" t="s">
        <v>996</v>
      </c>
      <c r="B3264">
        <v>30</v>
      </c>
      <c r="C3264">
        <v>40</v>
      </c>
      <c r="D3264">
        <v>-139</v>
      </c>
      <c r="E3264">
        <v>-164</v>
      </c>
    </row>
    <row r="3265" spans="1:5" x14ac:dyDescent="0.35">
      <c r="A3265" t="s">
        <v>996</v>
      </c>
      <c r="B3265">
        <v>40</v>
      </c>
      <c r="C3265">
        <v>50</v>
      </c>
      <c r="D3265">
        <v>-171</v>
      </c>
      <c r="E3265">
        <v>-196</v>
      </c>
    </row>
    <row r="3266" spans="1:5" x14ac:dyDescent="0.35">
      <c r="A3266" t="s">
        <v>996</v>
      </c>
      <c r="B3266">
        <v>50</v>
      </c>
      <c r="C3266">
        <v>65</v>
      </c>
      <c r="D3266">
        <v>-215</v>
      </c>
      <c r="E3266">
        <v>-245</v>
      </c>
    </row>
    <row r="3267" spans="1:5" x14ac:dyDescent="0.35">
      <c r="A3267" t="s">
        <v>996</v>
      </c>
      <c r="B3267">
        <v>65</v>
      </c>
      <c r="C3267">
        <v>80</v>
      </c>
      <c r="D3267">
        <v>-263</v>
      </c>
      <c r="E3267">
        <v>-293</v>
      </c>
    </row>
    <row r="3268" spans="1:5" x14ac:dyDescent="0.35">
      <c r="A3268" t="s">
        <v>996</v>
      </c>
      <c r="B3268">
        <v>80</v>
      </c>
      <c r="C3268">
        <v>100</v>
      </c>
      <c r="D3268">
        <v>-322</v>
      </c>
      <c r="E3268">
        <v>-357</v>
      </c>
    </row>
    <row r="3269" spans="1:5" x14ac:dyDescent="0.35">
      <c r="A3269" t="s">
        <v>996</v>
      </c>
      <c r="B3269">
        <v>100</v>
      </c>
      <c r="C3269">
        <v>120</v>
      </c>
      <c r="D3269">
        <v>-387</v>
      </c>
      <c r="E3269">
        <v>-422</v>
      </c>
    </row>
    <row r="3270" spans="1:5" x14ac:dyDescent="0.35">
      <c r="A3270" t="s">
        <v>996</v>
      </c>
      <c r="B3270">
        <v>120</v>
      </c>
      <c r="C3270">
        <v>140</v>
      </c>
      <c r="D3270">
        <v>-455</v>
      </c>
      <c r="E3270">
        <v>-495</v>
      </c>
    </row>
    <row r="3271" spans="1:5" x14ac:dyDescent="0.35">
      <c r="A3271" t="s">
        <v>996</v>
      </c>
      <c r="B3271">
        <v>140</v>
      </c>
      <c r="C3271">
        <v>160</v>
      </c>
      <c r="D3271">
        <v>-520</v>
      </c>
      <c r="E3271">
        <v>-560</v>
      </c>
    </row>
    <row r="3272" spans="1:5" x14ac:dyDescent="0.35">
      <c r="A3272" t="s">
        <v>996</v>
      </c>
      <c r="B3272">
        <v>160</v>
      </c>
      <c r="C3272">
        <v>180</v>
      </c>
      <c r="D3272">
        <v>-585</v>
      </c>
      <c r="E3272">
        <v>-625</v>
      </c>
    </row>
    <row r="3273" spans="1:5" x14ac:dyDescent="0.35">
      <c r="A3273" t="s">
        <v>996</v>
      </c>
      <c r="B3273">
        <v>180</v>
      </c>
      <c r="C3273">
        <v>200</v>
      </c>
      <c r="D3273">
        <v>-653</v>
      </c>
      <c r="E3273">
        <v>-699</v>
      </c>
    </row>
    <row r="3274" spans="1:5" x14ac:dyDescent="0.35">
      <c r="A3274" t="s">
        <v>996</v>
      </c>
      <c r="B3274">
        <v>200</v>
      </c>
      <c r="C3274">
        <v>225</v>
      </c>
      <c r="D3274">
        <v>-723</v>
      </c>
      <c r="E3274">
        <v>-769</v>
      </c>
    </row>
    <row r="3275" spans="1:5" x14ac:dyDescent="0.35">
      <c r="A3275" t="s">
        <v>996</v>
      </c>
      <c r="B3275">
        <v>225</v>
      </c>
      <c r="C3275">
        <v>250</v>
      </c>
      <c r="D3275">
        <v>-803</v>
      </c>
      <c r="E3275">
        <v>-849</v>
      </c>
    </row>
    <row r="3276" spans="1:5" x14ac:dyDescent="0.35">
      <c r="A3276" t="s">
        <v>996</v>
      </c>
      <c r="B3276">
        <v>250</v>
      </c>
      <c r="C3276">
        <v>280</v>
      </c>
      <c r="D3276">
        <v>-900</v>
      </c>
      <c r="E3276">
        <v>-952</v>
      </c>
    </row>
    <row r="3277" spans="1:5" x14ac:dyDescent="0.35">
      <c r="A3277" t="s">
        <v>996</v>
      </c>
      <c r="B3277">
        <v>280</v>
      </c>
      <c r="C3277">
        <v>315</v>
      </c>
      <c r="D3277">
        <v>-980</v>
      </c>
      <c r="E3277">
        <v>-1032</v>
      </c>
    </row>
    <row r="3278" spans="1:5" x14ac:dyDescent="0.35">
      <c r="A3278" t="s">
        <v>996</v>
      </c>
      <c r="B3278">
        <v>315</v>
      </c>
      <c r="C3278">
        <v>355</v>
      </c>
      <c r="D3278">
        <v>-1129</v>
      </c>
      <c r="E3278">
        <v>-1186</v>
      </c>
    </row>
    <row r="3279" spans="1:5" x14ac:dyDescent="0.35">
      <c r="A3279" t="s">
        <v>996</v>
      </c>
      <c r="B3279">
        <v>355</v>
      </c>
      <c r="C3279">
        <v>400</v>
      </c>
      <c r="D3279">
        <v>-1279</v>
      </c>
      <c r="E3279">
        <v>-1336</v>
      </c>
    </row>
    <row r="3280" spans="1:5" x14ac:dyDescent="0.35">
      <c r="A3280" t="s">
        <v>996</v>
      </c>
      <c r="B3280">
        <v>400</v>
      </c>
      <c r="C3280">
        <v>450</v>
      </c>
      <c r="D3280">
        <v>-1427</v>
      </c>
      <c r="E3280">
        <v>-1490</v>
      </c>
    </row>
    <row r="3281" spans="1:5" x14ac:dyDescent="0.35">
      <c r="A3281" t="s">
        <v>996</v>
      </c>
      <c r="B3281">
        <v>450</v>
      </c>
      <c r="C3281">
        <v>500</v>
      </c>
      <c r="D3281">
        <v>-1577</v>
      </c>
      <c r="E3281">
        <v>-1640</v>
      </c>
    </row>
    <row r="3282" spans="1:5" x14ac:dyDescent="0.35">
      <c r="A3282" t="s">
        <v>997</v>
      </c>
      <c r="B3282">
        <v>0</v>
      </c>
      <c r="C3282">
        <v>3</v>
      </c>
      <c r="D3282">
        <v>-32</v>
      </c>
      <c r="E3282">
        <v>-46</v>
      </c>
    </row>
    <row r="3283" spans="1:5" x14ac:dyDescent="0.35">
      <c r="A3283" t="s">
        <v>997</v>
      </c>
      <c r="B3283">
        <v>3</v>
      </c>
      <c r="C3283">
        <v>6</v>
      </c>
      <c r="D3283">
        <v>-42</v>
      </c>
      <c r="E3283">
        <v>-60</v>
      </c>
    </row>
    <row r="3284" spans="1:5" x14ac:dyDescent="0.35">
      <c r="A3284" t="s">
        <v>997</v>
      </c>
      <c r="B3284">
        <v>6</v>
      </c>
      <c r="C3284">
        <v>10</v>
      </c>
      <c r="D3284">
        <v>-52</v>
      </c>
      <c r="E3284">
        <v>-74</v>
      </c>
    </row>
    <row r="3285" spans="1:5" x14ac:dyDescent="0.35">
      <c r="A3285" t="s">
        <v>997</v>
      </c>
      <c r="B3285">
        <v>10</v>
      </c>
      <c r="C3285">
        <v>14</v>
      </c>
      <c r="D3285">
        <v>-64</v>
      </c>
      <c r="E3285">
        <v>-91</v>
      </c>
    </row>
    <row r="3286" spans="1:5" x14ac:dyDescent="0.35">
      <c r="A3286" t="s">
        <v>997</v>
      </c>
      <c r="B3286">
        <v>14</v>
      </c>
      <c r="C3286">
        <v>18</v>
      </c>
      <c r="D3286">
        <v>-77</v>
      </c>
      <c r="E3286">
        <v>-104</v>
      </c>
    </row>
    <row r="3287" spans="1:5" x14ac:dyDescent="0.35">
      <c r="A3287" t="s">
        <v>997</v>
      </c>
      <c r="B3287">
        <v>18</v>
      </c>
      <c r="C3287">
        <v>24</v>
      </c>
      <c r="D3287">
        <v>-98</v>
      </c>
      <c r="E3287">
        <v>-131</v>
      </c>
    </row>
    <row r="3288" spans="1:5" x14ac:dyDescent="0.35">
      <c r="A3288" t="s">
        <v>997</v>
      </c>
      <c r="B3288">
        <v>24</v>
      </c>
      <c r="C3288">
        <v>30</v>
      </c>
      <c r="D3288">
        <v>-118</v>
      </c>
      <c r="E3288">
        <v>-151</v>
      </c>
    </row>
    <row r="3289" spans="1:5" x14ac:dyDescent="0.35">
      <c r="A3289" t="s">
        <v>997</v>
      </c>
      <c r="B3289">
        <v>30</v>
      </c>
      <c r="C3289">
        <v>40</v>
      </c>
      <c r="D3289">
        <v>-148</v>
      </c>
      <c r="E3289">
        <v>-187</v>
      </c>
    </row>
    <row r="3290" spans="1:5" x14ac:dyDescent="0.35">
      <c r="A3290" t="s">
        <v>997</v>
      </c>
      <c r="B3290">
        <v>40</v>
      </c>
      <c r="C3290">
        <v>50</v>
      </c>
      <c r="D3290">
        <v>-180</v>
      </c>
      <c r="E3290">
        <v>-219</v>
      </c>
    </row>
    <row r="3291" spans="1:5" x14ac:dyDescent="0.35">
      <c r="A3291" t="s">
        <v>997</v>
      </c>
      <c r="B3291">
        <v>50</v>
      </c>
      <c r="C3291">
        <v>65</v>
      </c>
      <c r="D3291">
        <v>-226</v>
      </c>
      <c r="E3291">
        <v>-272</v>
      </c>
    </row>
    <row r="3292" spans="1:5" x14ac:dyDescent="0.35">
      <c r="A3292" t="s">
        <v>997</v>
      </c>
      <c r="B3292">
        <v>65</v>
      </c>
      <c r="C3292">
        <v>80</v>
      </c>
      <c r="D3292">
        <v>-274</v>
      </c>
      <c r="E3292">
        <v>-320</v>
      </c>
    </row>
    <row r="3293" spans="1:5" x14ac:dyDescent="0.35">
      <c r="A3293" t="s">
        <v>997</v>
      </c>
      <c r="B3293">
        <v>80</v>
      </c>
      <c r="C3293">
        <v>100</v>
      </c>
      <c r="D3293">
        <v>-335</v>
      </c>
      <c r="E3293">
        <v>-389</v>
      </c>
    </row>
    <row r="3294" spans="1:5" x14ac:dyDescent="0.35">
      <c r="A3294" t="s">
        <v>997</v>
      </c>
      <c r="B3294">
        <v>100</v>
      </c>
      <c r="C3294">
        <v>120</v>
      </c>
      <c r="D3294">
        <v>-400</v>
      </c>
      <c r="E3294">
        <v>-454</v>
      </c>
    </row>
    <row r="3295" spans="1:5" x14ac:dyDescent="0.35">
      <c r="A3295" t="s">
        <v>997</v>
      </c>
      <c r="B3295">
        <v>120</v>
      </c>
      <c r="C3295">
        <v>140</v>
      </c>
      <c r="D3295">
        <v>-470</v>
      </c>
      <c r="E3295">
        <v>-533</v>
      </c>
    </row>
    <row r="3296" spans="1:5" x14ac:dyDescent="0.35">
      <c r="A3296" t="s">
        <v>997</v>
      </c>
      <c r="B3296">
        <v>140</v>
      </c>
      <c r="C3296">
        <v>160</v>
      </c>
      <c r="D3296">
        <v>-535</v>
      </c>
      <c r="E3296">
        <v>-598</v>
      </c>
    </row>
    <row r="3297" spans="1:5" x14ac:dyDescent="0.35">
      <c r="A3297" t="s">
        <v>997</v>
      </c>
      <c r="B3297">
        <v>160</v>
      </c>
      <c r="C3297">
        <v>180</v>
      </c>
      <c r="D3297">
        <v>-600</v>
      </c>
      <c r="E3297">
        <v>-663</v>
      </c>
    </row>
    <row r="3298" spans="1:5" x14ac:dyDescent="0.35">
      <c r="A3298" t="s">
        <v>997</v>
      </c>
      <c r="B3298">
        <v>180</v>
      </c>
      <c r="C3298">
        <v>200</v>
      </c>
      <c r="D3298">
        <v>-670</v>
      </c>
      <c r="E3298">
        <v>-742</v>
      </c>
    </row>
    <row r="3299" spans="1:5" x14ac:dyDescent="0.35">
      <c r="A3299" t="s">
        <v>997</v>
      </c>
      <c r="B3299">
        <v>200</v>
      </c>
      <c r="C3299">
        <v>225</v>
      </c>
      <c r="D3299">
        <v>-740</v>
      </c>
      <c r="E3299">
        <v>-812</v>
      </c>
    </row>
    <row r="3300" spans="1:5" x14ac:dyDescent="0.35">
      <c r="A3300" t="s">
        <v>997</v>
      </c>
      <c r="B3300">
        <v>225</v>
      </c>
      <c r="C3300">
        <v>250</v>
      </c>
      <c r="D3300">
        <v>-820</v>
      </c>
      <c r="E3300">
        <v>-892</v>
      </c>
    </row>
    <row r="3301" spans="1:5" x14ac:dyDescent="0.35">
      <c r="A3301" t="s">
        <v>997</v>
      </c>
      <c r="B3301">
        <v>250</v>
      </c>
      <c r="C3301">
        <v>280</v>
      </c>
      <c r="D3301">
        <v>-920</v>
      </c>
      <c r="E3301">
        <v>-1001</v>
      </c>
    </row>
    <row r="3302" spans="1:5" x14ac:dyDescent="0.35">
      <c r="A3302" t="s">
        <v>997</v>
      </c>
      <c r="B3302">
        <v>280</v>
      </c>
      <c r="C3302">
        <v>315</v>
      </c>
      <c r="D3302">
        <v>-1000</v>
      </c>
      <c r="E3302">
        <v>-1081</v>
      </c>
    </row>
    <row r="3303" spans="1:5" x14ac:dyDescent="0.35">
      <c r="A3303" t="s">
        <v>997</v>
      </c>
      <c r="B3303">
        <v>315</v>
      </c>
      <c r="C3303">
        <v>355</v>
      </c>
      <c r="D3303">
        <v>-1150</v>
      </c>
      <c r="E3303">
        <v>-1239</v>
      </c>
    </row>
    <row r="3304" spans="1:5" x14ac:dyDescent="0.35">
      <c r="A3304" t="s">
        <v>997</v>
      </c>
      <c r="B3304">
        <v>355</v>
      </c>
      <c r="C3304">
        <v>400</v>
      </c>
      <c r="D3304">
        <v>-1300</v>
      </c>
      <c r="E3304">
        <v>-1389</v>
      </c>
    </row>
    <row r="3305" spans="1:5" x14ac:dyDescent="0.35">
      <c r="A3305" t="s">
        <v>997</v>
      </c>
      <c r="B3305">
        <v>400</v>
      </c>
      <c r="C3305">
        <v>450</v>
      </c>
      <c r="D3305">
        <v>-1450</v>
      </c>
      <c r="E3305">
        <v>-1547</v>
      </c>
    </row>
    <row r="3306" spans="1:5" x14ac:dyDescent="0.35">
      <c r="A3306" t="s">
        <v>997</v>
      </c>
      <c r="B3306">
        <v>450</v>
      </c>
      <c r="C3306">
        <v>500</v>
      </c>
      <c r="D3306">
        <v>-1600</v>
      </c>
      <c r="E3306">
        <v>-1697</v>
      </c>
    </row>
    <row r="3307" spans="1:5" x14ac:dyDescent="0.35">
      <c r="A3307" t="s">
        <v>998</v>
      </c>
      <c r="B3307">
        <v>0</v>
      </c>
      <c r="C3307">
        <v>3</v>
      </c>
      <c r="D3307">
        <v>-32</v>
      </c>
      <c r="E3307">
        <v>-57</v>
      </c>
    </row>
    <row r="3308" spans="1:5" x14ac:dyDescent="0.35">
      <c r="A3308" t="s">
        <v>998</v>
      </c>
      <c r="B3308">
        <v>3</v>
      </c>
      <c r="C3308">
        <v>6</v>
      </c>
      <c r="D3308">
        <v>-42</v>
      </c>
      <c r="E3308">
        <v>-72</v>
      </c>
    </row>
    <row r="3309" spans="1:5" x14ac:dyDescent="0.35">
      <c r="A3309" t="s">
        <v>998</v>
      </c>
      <c r="B3309">
        <v>6</v>
      </c>
      <c r="C3309">
        <v>10</v>
      </c>
      <c r="D3309">
        <v>-52</v>
      </c>
      <c r="E3309">
        <v>-88</v>
      </c>
    </row>
    <row r="3310" spans="1:5" x14ac:dyDescent="0.35">
      <c r="A3310" t="s">
        <v>998</v>
      </c>
      <c r="B3310">
        <v>10</v>
      </c>
      <c r="C3310">
        <v>14</v>
      </c>
      <c r="D3310">
        <v>-64</v>
      </c>
      <c r="E3310">
        <v>-107</v>
      </c>
    </row>
    <row r="3311" spans="1:5" x14ac:dyDescent="0.35">
      <c r="A3311" t="s">
        <v>998</v>
      </c>
      <c r="B3311">
        <v>14</v>
      </c>
      <c r="C3311">
        <v>18</v>
      </c>
      <c r="D3311">
        <v>-77</v>
      </c>
      <c r="E3311">
        <v>-120</v>
      </c>
    </row>
    <row r="3312" spans="1:5" x14ac:dyDescent="0.35">
      <c r="A3312" t="s">
        <v>998</v>
      </c>
      <c r="B3312">
        <v>18</v>
      </c>
      <c r="C3312">
        <v>24</v>
      </c>
      <c r="D3312">
        <v>-98</v>
      </c>
      <c r="E3312">
        <v>-150</v>
      </c>
    </row>
    <row r="3313" spans="1:5" x14ac:dyDescent="0.35">
      <c r="A3313" t="s">
        <v>998</v>
      </c>
      <c r="B3313">
        <v>24</v>
      </c>
      <c r="C3313">
        <v>30</v>
      </c>
      <c r="D3313">
        <v>-118</v>
      </c>
      <c r="E3313">
        <v>-170</v>
      </c>
    </row>
    <row r="3314" spans="1:5" x14ac:dyDescent="0.35">
      <c r="A3314" t="s">
        <v>998</v>
      </c>
      <c r="B3314">
        <v>30</v>
      </c>
      <c r="C3314">
        <v>40</v>
      </c>
      <c r="D3314">
        <v>-148</v>
      </c>
      <c r="E3314">
        <v>-210</v>
      </c>
    </row>
    <row r="3315" spans="1:5" x14ac:dyDescent="0.35">
      <c r="A3315" t="s">
        <v>998</v>
      </c>
      <c r="B3315">
        <v>40</v>
      </c>
      <c r="C3315">
        <v>50</v>
      </c>
      <c r="D3315">
        <v>-180</v>
      </c>
      <c r="E3315">
        <v>-242</v>
      </c>
    </row>
    <row r="3316" spans="1:5" x14ac:dyDescent="0.35">
      <c r="A3316" t="s">
        <v>998</v>
      </c>
      <c r="B3316">
        <v>50</v>
      </c>
      <c r="C3316">
        <v>65</v>
      </c>
      <c r="D3316">
        <v>-226</v>
      </c>
      <c r="E3316">
        <v>-300</v>
      </c>
    </row>
    <row r="3317" spans="1:5" x14ac:dyDescent="0.35">
      <c r="A3317" t="s">
        <v>998</v>
      </c>
      <c r="B3317">
        <v>65</v>
      </c>
      <c r="C3317">
        <v>80</v>
      </c>
      <c r="D3317">
        <v>-274</v>
      </c>
      <c r="E3317">
        <v>-348</v>
      </c>
    </row>
    <row r="3318" spans="1:5" x14ac:dyDescent="0.35">
      <c r="A3318" t="s">
        <v>998</v>
      </c>
      <c r="B3318">
        <v>80</v>
      </c>
      <c r="C3318">
        <v>100</v>
      </c>
      <c r="D3318">
        <v>-335</v>
      </c>
      <c r="E3318">
        <v>-422</v>
      </c>
    </row>
    <row r="3319" spans="1:5" x14ac:dyDescent="0.35">
      <c r="A3319" t="s">
        <v>998</v>
      </c>
      <c r="B3319">
        <v>100</v>
      </c>
      <c r="C3319">
        <v>120</v>
      </c>
      <c r="D3319">
        <v>-400</v>
      </c>
      <c r="E3319">
        <v>-487</v>
      </c>
    </row>
    <row r="3320" spans="1:5" x14ac:dyDescent="0.35">
      <c r="A3320" t="s">
        <v>998</v>
      </c>
      <c r="B3320">
        <v>120</v>
      </c>
      <c r="C3320">
        <v>140</v>
      </c>
      <c r="D3320">
        <v>-470</v>
      </c>
      <c r="E3320">
        <v>-570</v>
      </c>
    </row>
    <row r="3321" spans="1:5" x14ac:dyDescent="0.35">
      <c r="A3321" t="s">
        <v>998</v>
      </c>
      <c r="B3321">
        <v>140</v>
      </c>
      <c r="C3321">
        <v>160</v>
      </c>
      <c r="D3321">
        <v>-535</v>
      </c>
      <c r="E3321">
        <v>-635</v>
      </c>
    </row>
    <row r="3322" spans="1:5" x14ac:dyDescent="0.35">
      <c r="A3322" t="s">
        <v>998</v>
      </c>
      <c r="B3322">
        <v>160</v>
      </c>
      <c r="C3322">
        <v>180</v>
      </c>
      <c r="D3322">
        <v>-600</v>
      </c>
      <c r="E3322">
        <v>-700</v>
      </c>
    </row>
    <row r="3323" spans="1:5" x14ac:dyDescent="0.35">
      <c r="A3323" t="s">
        <v>998</v>
      </c>
      <c r="B3323">
        <v>180</v>
      </c>
      <c r="C3323">
        <v>200</v>
      </c>
      <c r="D3323">
        <v>-670</v>
      </c>
      <c r="E3323">
        <v>-785</v>
      </c>
    </row>
    <row r="3324" spans="1:5" x14ac:dyDescent="0.35">
      <c r="A3324" t="s">
        <v>998</v>
      </c>
      <c r="B3324">
        <v>200</v>
      </c>
      <c r="C3324">
        <v>225</v>
      </c>
      <c r="D3324">
        <v>-740</v>
      </c>
      <c r="E3324">
        <v>-855</v>
      </c>
    </row>
    <row r="3325" spans="1:5" x14ac:dyDescent="0.35">
      <c r="A3325" t="s">
        <v>998</v>
      </c>
      <c r="B3325">
        <v>225</v>
      </c>
      <c r="C3325">
        <v>250</v>
      </c>
      <c r="D3325">
        <v>-820</v>
      </c>
      <c r="E3325">
        <v>-935</v>
      </c>
    </row>
    <row r="3326" spans="1:5" x14ac:dyDescent="0.35">
      <c r="A3326" t="s">
        <v>998</v>
      </c>
      <c r="B3326">
        <v>250</v>
      </c>
      <c r="C3326">
        <v>280</v>
      </c>
      <c r="D3326">
        <v>-920</v>
      </c>
      <c r="E3326">
        <v>-1050</v>
      </c>
    </row>
    <row r="3327" spans="1:5" x14ac:dyDescent="0.35">
      <c r="A3327" t="s">
        <v>998</v>
      </c>
      <c r="B3327">
        <v>280</v>
      </c>
      <c r="C3327">
        <v>315</v>
      </c>
      <c r="D3327">
        <v>-1000</v>
      </c>
      <c r="E3327">
        <v>-1130</v>
      </c>
    </row>
    <row r="3328" spans="1:5" x14ac:dyDescent="0.35">
      <c r="A3328" t="s">
        <v>998</v>
      </c>
      <c r="B3328">
        <v>315</v>
      </c>
      <c r="C3328">
        <v>355</v>
      </c>
      <c r="D3328">
        <v>-1150</v>
      </c>
      <c r="E3328">
        <v>-1290</v>
      </c>
    </row>
    <row r="3329" spans="1:5" x14ac:dyDescent="0.35">
      <c r="A3329" t="s">
        <v>998</v>
      </c>
      <c r="B3329">
        <v>355</v>
      </c>
      <c r="C3329">
        <v>400</v>
      </c>
      <c r="D3329">
        <v>-1300</v>
      </c>
      <c r="E3329">
        <v>-1440</v>
      </c>
    </row>
    <row r="3330" spans="1:5" x14ac:dyDescent="0.35">
      <c r="A3330" t="s">
        <v>998</v>
      </c>
      <c r="B3330">
        <v>400</v>
      </c>
      <c r="C3330">
        <v>450</v>
      </c>
      <c r="D3330">
        <v>-1450</v>
      </c>
      <c r="E3330">
        <v>-1605</v>
      </c>
    </row>
    <row r="3331" spans="1:5" x14ac:dyDescent="0.35">
      <c r="A3331" t="s">
        <v>998</v>
      </c>
      <c r="B3331">
        <v>450</v>
      </c>
      <c r="C3331">
        <v>500</v>
      </c>
      <c r="D3331">
        <v>-1600</v>
      </c>
      <c r="E3331">
        <v>-1755</v>
      </c>
    </row>
    <row r="3332" spans="1:5" x14ac:dyDescent="0.35">
      <c r="A3332" t="s">
        <v>999</v>
      </c>
      <c r="B3332">
        <v>0</v>
      </c>
      <c r="C3332">
        <v>3</v>
      </c>
      <c r="D3332">
        <v>-32</v>
      </c>
      <c r="E3332">
        <v>-72</v>
      </c>
    </row>
    <row r="3333" spans="1:5" x14ac:dyDescent="0.35">
      <c r="A3333" t="s">
        <v>999</v>
      </c>
      <c r="B3333">
        <v>3</v>
      </c>
      <c r="C3333">
        <v>6</v>
      </c>
      <c r="D3333">
        <v>-42</v>
      </c>
      <c r="E3333">
        <v>-90</v>
      </c>
    </row>
    <row r="3334" spans="1:5" x14ac:dyDescent="0.35">
      <c r="A3334" t="s">
        <v>999</v>
      </c>
      <c r="B3334">
        <v>6</v>
      </c>
      <c r="C3334">
        <v>10</v>
      </c>
      <c r="D3334">
        <v>-52</v>
      </c>
      <c r="E3334">
        <v>-110</v>
      </c>
    </row>
    <row r="3335" spans="1:5" x14ac:dyDescent="0.35">
      <c r="A3335" t="s">
        <v>999</v>
      </c>
      <c r="B3335">
        <v>10</v>
      </c>
      <c r="C3335">
        <v>14</v>
      </c>
      <c r="D3335">
        <v>-64</v>
      </c>
      <c r="E3335">
        <v>-134</v>
      </c>
    </row>
    <row r="3336" spans="1:5" x14ac:dyDescent="0.35">
      <c r="A3336" t="s">
        <v>999</v>
      </c>
      <c r="B3336">
        <v>14</v>
      </c>
      <c r="C3336">
        <v>18</v>
      </c>
      <c r="D3336">
        <v>-77</v>
      </c>
      <c r="E3336">
        <v>-147</v>
      </c>
    </row>
    <row r="3337" spans="1:5" x14ac:dyDescent="0.35">
      <c r="A3337" t="s">
        <v>999</v>
      </c>
      <c r="B3337">
        <v>18</v>
      </c>
      <c r="C3337">
        <v>24</v>
      </c>
      <c r="D3337">
        <v>-98</v>
      </c>
      <c r="E3337">
        <v>-182</v>
      </c>
    </row>
    <row r="3338" spans="1:5" x14ac:dyDescent="0.35">
      <c r="A3338" t="s">
        <v>999</v>
      </c>
      <c r="B3338">
        <v>24</v>
      </c>
      <c r="C3338">
        <v>30</v>
      </c>
      <c r="D3338">
        <v>-118</v>
      </c>
      <c r="E3338">
        <v>-202</v>
      </c>
    </row>
    <row r="3339" spans="1:5" x14ac:dyDescent="0.35">
      <c r="A3339" t="s">
        <v>999</v>
      </c>
      <c r="B3339">
        <v>30</v>
      </c>
      <c r="C3339">
        <v>40</v>
      </c>
      <c r="D3339">
        <v>-148</v>
      </c>
      <c r="E3339">
        <v>-248</v>
      </c>
    </row>
    <row r="3340" spans="1:5" x14ac:dyDescent="0.35">
      <c r="A3340" t="s">
        <v>999</v>
      </c>
      <c r="B3340">
        <v>40</v>
      </c>
      <c r="C3340">
        <v>50</v>
      </c>
      <c r="D3340">
        <v>-180</v>
      </c>
      <c r="E3340">
        <v>-280</v>
      </c>
    </row>
    <row r="3341" spans="1:5" x14ac:dyDescent="0.35">
      <c r="A3341" t="s">
        <v>999</v>
      </c>
      <c r="B3341">
        <v>50</v>
      </c>
      <c r="C3341">
        <v>65</v>
      </c>
      <c r="D3341">
        <v>-226</v>
      </c>
      <c r="E3341">
        <v>-346</v>
      </c>
    </row>
    <row r="3342" spans="1:5" x14ac:dyDescent="0.35">
      <c r="A3342" t="s">
        <v>999</v>
      </c>
      <c r="B3342">
        <v>65</v>
      </c>
      <c r="C3342">
        <v>80</v>
      </c>
      <c r="D3342">
        <v>-274</v>
      </c>
      <c r="E3342">
        <v>-394</v>
      </c>
    </row>
    <row r="3343" spans="1:5" x14ac:dyDescent="0.35">
      <c r="A3343" t="s">
        <v>999</v>
      </c>
      <c r="B3343">
        <v>80</v>
      </c>
      <c r="C3343">
        <v>100</v>
      </c>
      <c r="D3343">
        <v>-335</v>
      </c>
      <c r="E3343">
        <v>-475</v>
      </c>
    </row>
    <row r="3344" spans="1:5" x14ac:dyDescent="0.35">
      <c r="A3344" t="s">
        <v>999</v>
      </c>
      <c r="B3344">
        <v>100</v>
      </c>
      <c r="C3344">
        <v>120</v>
      </c>
      <c r="D3344">
        <v>-400</v>
      </c>
      <c r="E3344">
        <v>-540</v>
      </c>
    </row>
    <row r="3345" spans="1:5" x14ac:dyDescent="0.35">
      <c r="A3345" t="s">
        <v>999</v>
      </c>
      <c r="B3345">
        <v>120</v>
      </c>
      <c r="C3345">
        <v>140</v>
      </c>
      <c r="D3345">
        <v>-470</v>
      </c>
      <c r="E3345">
        <v>-630</v>
      </c>
    </row>
    <row r="3346" spans="1:5" x14ac:dyDescent="0.35">
      <c r="A3346" t="s">
        <v>999</v>
      </c>
      <c r="B3346">
        <v>140</v>
      </c>
      <c r="C3346">
        <v>160</v>
      </c>
      <c r="D3346">
        <v>-535</v>
      </c>
      <c r="E3346">
        <v>-695</v>
      </c>
    </row>
    <row r="3347" spans="1:5" x14ac:dyDescent="0.35">
      <c r="A3347" t="s">
        <v>999</v>
      </c>
      <c r="B3347">
        <v>160</v>
      </c>
      <c r="C3347">
        <v>180</v>
      </c>
      <c r="D3347">
        <v>-600</v>
      </c>
      <c r="E3347">
        <v>-760</v>
      </c>
    </row>
    <row r="3348" spans="1:5" x14ac:dyDescent="0.35">
      <c r="A3348" t="s">
        <v>999</v>
      </c>
      <c r="B3348">
        <v>180</v>
      </c>
      <c r="C3348">
        <v>200</v>
      </c>
      <c r="D3348">
        <v>-670</v>
      </c>
      <c r="E3348">
        <v>-855</v>
      </c>
    </row>
    <row r="3349" spans="1:5" x14ac:dyDescent="0.35">
      <c r="A3349" t="s">
        <v>999</v>
      </c>
      <c r="B3349">
        <v>200</v>
      </c>
      <c r="C3349">
        <v>225</v>
      </c>
      <c r="D3349">
        <v>-740</v>
      </c>
      <c r="E3349">
        <v>-925</v>
      </c>
    </row>
    <row r="3350" spans="1:5" x14ac:dyDescent="0.35">
      <c r="A3350" t="s">
        <v>999</v>
      </c>
      <c r="B3350">
        <v>225</v>
      </c>
      <c r="C3350">
        <v>250</v>
      </c>
      <c r="D3350">
        <v>-820</v>
      </c>
      <c r="E3350">
        <v>-1005</v>
      </c>
    </row>
    <row r="3351" spans="1:5" x14ac:dyDescent="0.35">
      <c r="A3351" t="s">
        <v>999</v>
      </c>
      <c r="B3351">
        <v>250</v>
      </c>
      <c r="C3351">
        <v>280</v>
      </c>
      <c r="D3351">
        <v>-920</v>
      </c>
      <c r="E3351">
        <v>-1130</v>
      </c>
    </row>
    <row r="3352" spans="1:5" x14ac:dyDescent="0.35">
      <c r="A3352" t="s">
        <v>999</v>
      </c>
      <c r="B3352">
        <v>280</v>
      </c>
      <c r="C3352">
        <v>315</v>
      </c>
      <c r="D3352">
        <v>-1000</v>
      </c>
      <c r="E3352">
        <v>-1210</v>
      </c>
    </row>
    <row r="3353" spans="1:5" x14ac:dyDescent="0.35">
      <c r="A3353" t="s">
        <v>999</v>
      </c>
      <c r="B3353">
        <v>315</v>
      </c>
      <c r="C3353">
        <v>355</v>
      </c>
      <c r="D3353">
        <v>-1150</v>
      </c>
      <c r="E3353">
        <v>-1380</v>
      </c>
    </row>
    <row r="3354" spans="1:5" x14ac:dyDescent="0.35">
      <c r="A3354" t="s">
        <v>999</v>
      </c>
      <c r="B3354">
        <v>355</v>
      </c>
      <c r="C3354">
        <v>400</v>
      </c>
      <c r="D3354">
        <v>-1300</v>
      </c>
      <c r="E3354">
        <v>-1530</v>
      </c>
    </row>
    <row r="3355" spans="1:5" x14ac:dyDescent="0.35">
      <c r="A3355" t="s">
        <v>999</v>
      </c>
      <c r="B3355">
        <v>400</v>
      </c>
      <c r="C3355">
        <v>450</v>
      </c>
      <c r="D3355">
        <v>-1450</v>
      </c>
      <c r="E3355">
        <v>-1700</v>
      </c>
    </row>
    <row r="3356" spans="1:5" x14ac:dyDescent="0.35">
      <c r="A3356" t="s">
        <v>999</v>
      </c>
      <c r="B3356">
        <v>450</v>
      </c>
      <c r="C3356">
        <v>500</v>
      </c>
      <c r="D3356">
        <v>-1600</v>
      </c>
      <c r="E3356">
        <v>-1850</v>
      </c>
    </row>
    <row r="3357" spans="1:5" x14ac:dyDescent="0.35">
      <c r="A3357" t="s">
        <v>1000</v>
      </c>
      <c r="B3357">
        <v>0</v>
      </c>
      <c r="C3357">
        <v>3</v>
      </c>
      <c r="D3357">
        <v>-32</v>
      </c>
      <c r="E3357">
        <v>-92</v>
      </c>
    </row>
    <row r="3358" spans="1:5" x14ac:dyDescent="0.35">
      <c r="A3358" t="s">
        <v>1000</v>
      </c>
      <c r="B3358">
        <v>3</v>
      </c>
      <c r="C3358">
        <v>6</v>
      </c>
      <c r="D3358">
        <v>-42</v>
      </c>
      <c r="E3358">
        <v>-117</v>
      </c>
    </row>
    <row r="3359" spans="1:5" x14ac:dyDescent="0.35">
      <c r="A3359" t="s">
        <v>1000</v>
      </c>
      <c r="B3359">
        <v>6</v>
      </c>
      <c r="C3359">
        <v>10</v>
      </c>
      <c r="D3359">
        <v>-52</v>
      </c>
      <c r="E3359">
        <v>-142</v>
      </c>
    </row>
    <row r="3360" spans="1:5" x14ac:dyDescent="0.35">
      <c r="A3360" t="s">
        <v>1000</v>
      </c>
      <c r="B3360">
        <v>10</v>
      </c>
      <c r="C3360">
        <v>14</v>
      </c>
      <c r="D3360">
        <v>-64</v>
      </c>
      <c r="E3360">
        <v>-174</v>
      </c>
    </row>
    <row r="3361" spans="1:5" x14ac:dyDescent="0.35">
      <c r="A3361" t="s">
        <v>1000</v>
      </c>
      <c r="B3361">
        <v>14</v>
      </c>
      <c r="C3361">
        <v>18</v>
      </c>
      <c r="D3361">
        <v>-77</v>
      </c>
      <c r="E3361">
        <v>-187</v>
      </c>
    </row>
    <row r="3362" spans="1:5" x14ac:dyDescent="0.35">
      <c r="A3362" t="s">
        <v>1000</v>
      </c>
      <c r="B3362">
        <v>18</v>
      </c>
      <c r="C3362">
        <v>24</v>
      </c>
      <c r="D3362">
        <v>-98</v>
      </c>
      <c r="E3362">
        <v>-228</v>
      </c>
    </row>
    <row r="3363" spans="1:5" x14ac:dyDescent="0.35">
      <c r="A3363" t="s">
        <v>1000</v>
      </c>
      <c r="B3363">
        <v>24</v>
      </c>
      <c r="C3363">
        <v>30</v>
      </c>
      <c r="D3363">
        <v>-118</v>
      </c>
      <c r="E3363">
        <v>-248</v>
      </c>
    </row>
    <row r="3364" spans="1:5" x14ac:dyDescent="0.35">
      <c r="A3364" t="s">
        <v>1000</v>
      </c>
      <c r="B3364">
        <v>30</v>
      </c>
      <c r="C3364">
        <v>40</v>
      </c>
      <c r="D3364">
        <v>-148</v>
      </c>
      <c r="E3364">
        <v>-308</v>
      </c>
    </row>
    <row r="3365" spans="1:5" x14ac:dyDescent="0.35">
      <c r="A3365" t="s">
        <v>1000</v>
      </c>
      <c r="B3365">
        <v>40</v>
      </c>
      <c r="C3365">
        <v>50</v>
      </c>
      <c r="D3365">
        <v>-180</v>
      </c>
      <c r="E3365">
        <v>-340</v>
      </c>
    </row>
    <row r="3366" spans="1:5" x14ac:dyDescent="0.35">
      <c r="A3366" t="s">
        <v>1000</v>
      </c>
      <c r="B3366">
        <v>50</v>
      </c>
      <c r="C3366">
        <v>65</v>
      </c>
      <c r="D3366">
        <v>-226</v>
      </c>
      <c r="E3366">
        <v>-416</v>
      </c>
    </row>
    <row r="3367" spans="1:5" x14ac:dyDescent="0.35">
      <c r="A3367" t="s">
        <v>1000</v>
      </c>
      <c r="B3367">
        <v>65</v>
      </c>
      <c r="C3367">
        <v>80</v>
      </c>
      <c r="D3367">
        <v>-274</v>
      </c>
      <c r="E3367">
        <v>-464</v>
      </c>
    </row>
    <row r="3368" spans="1:5" x14ac:dyDescent="0.35">
      <c r="A3368" t="s">
        <v>1000</v>
      </c>
      <c r="B3368">
        <v>80</v>
      </c>
      <c r="C3368">
        <v>100</v>
      </c>
      <c r="D3368">
        <v>-335</v>
      </c>
      <c r="E3368">
        <v>-555</v>
      </c>
    </row>
    <row r="3369" spans="1:5" x14ac:dyDescent="0.35">
      <c r="A3369" t="s">
        <v>1000</v>
      </c>
      <c r="B3369">
        <v>100</v>
      </c>
      <c r="C3369">
        <v>120</v>
      </c>
      <c r="D3369">
        <v>-400</v>
      </c>
      <c r="E3369">
        <v>-620</v>
      </c>
    </row>
    <row r="3370" spans="1:5" x14ac:dyDescent="0.35">
      <c r="A3370" t="s">
        <v>1000</v>
      </c>
      <c r="B3370">
        <v>120</v>
      </c>
      <c r="C3370">
        <v>140</v>
      </c>
      <c r="D3370">
        <v>-470</v>
      </c>
      <c r="E3370">
        <v>-720</v>
      </c>
    </row>
    <row r="3371" spans="1:5" x14ac:dyDescent="0.35">
      <c r="A3371" t="s">
        <v>1000</v>
      </c>
      <c r="B3371">
        <v>140</v>
      </c>
      <c r="C3371">
        <v>160</v>
      </c>
      <c r="D3371">
        <v>-535</v>
      </c>
      <c r="E3371">
        <v>-785</v>
      </c>
    </row>
    <row r="3372" spans="1:5" x14ac:dyDescent="0.35">
      <c r="A3372" t="s">
        <v>1000</v>
      </c>
      <c r="B3372">
        <v>160</v>
      </c>
      <c r="C3372">
        <v>180</v>
      </c>
      <c r="D3372">
        <v>-600</v>
      </c>
      <c r="E3372">
        <v>-850</v>
      </c>
    </row>
    <row r="3373" spans="1:5" x14ac:dyDescent="0.35">
      <c r="A3373" t="s">
        <v>1000</v>
      </c>
      <c r="B3373">
        <v>180</v>
      </c>
      <c r="C3373">
        <v>200</v>
      </c>
      <c r="D3373">
        <v>-670</v>
      </c>
      <c r="E3373">
        <v>-960</v>
      </c>
    </row>
    <row r="3374" spans="1:5" x14ac:dyDescent="0.35">
      <c r="A3374" t="s">
        <v>1000</v>
      </c>
      <c r="B3374">
        <v>200</v>
      </c>
      <c r="C3374">
        <v>225</v>
      </c>
      <c r="D3374">
        <v>-740</v>
      </c>
      <c r="E3374">
        <v>-1030</v>
      </c>
    </row>
    <row r="3375" spans="1:5" x14ac:dyDescent="0.35">
      <c r="A3375" t="s">
        <v>1000</v>
      </c>
      <c r="B3375">
        <v>225</v>
      </c>
      <c r="C3375">
        <v>250</v>
      </c>
      <c r="D3375">
        <v>-820</v>
      </c>
      <c r="E3375">
        <v>-1110</v>
      </c>
    </row>
    <row r="3376" spans="1:5" x14ac:dyDescent="0.35">
      <c r="A3376" t="s">
        <v>1000</v>
      </c>
      <c r="B3376">
        <v>250</v>
      </c>
      <c r="C3376">
        <v>280</v>
      </c>
      <c r="D3376">
        <v>-920</v>
      </c>
      <c r="E3376">
        <v>-1240</v>
      </c>
    </row>
    <row r="3377" spans="1:5" x14ac:dyDescent="0.35">
      <c r="A3377" t="s">
        <v>1000</v>
      </c>
      <c r="B3377">
        <v>280</v>
      </c>
      <c r="C3377">
        <v>315</v>
      </c>
      <c r="D3377">
        <v>-1000</v>
      </c>
      <c r="E3377">
        <v>-1320</v>
      </c>
    </row>
    <row r="3378" spans="1:5" x14ac:dyDescent="0.35">
      <c r="A3378" t="s">
        <v>1000</v>
      </c>
      <c r="B3378">
        <v>315</v>
      </c>
      <c r="C3378">
        <v>355</v>
      </c>
      <c r="D3378">
        <v>-1150</v>
      </c>
      <c r="E3378">
        <v>-1510</v>
      </c>
    </row>
    <row r="3379" spans="1:5" x14ac:dyDescent="0.35">
      <c r="A3379" t="s">
        <v>1000</v>
      </c>
      <c r="B3379">
        <v>355</v>
      </c>
      <c r="C3379">
        <v>400</v>
      </c>
      <c r="D3379">
        <v>-1300</v>
      </c>
      <c r="E3379">
        <v>-1660</v>
      </c>
    </row>
    <row r="3380" spans="1:5" x14ac:dyDescent="0.35">
      <c r="A3380" t="s">
        <v>1000</v>
      </c>
      <c r="B3380">
        <v>400</v>
      </c>
      <c r="C3380">
        <v>450</v>
      </c>
      <c r="D3380">
        <v>-1450</v>
      </c>
      <c r="E3380">
        <v>-1850</v>
      </c>
    </row>
    <row r="3381" spans="1:5" x14ac:dyDescent="0.35">
      <c r="A3381" t="s">
        <v>1000</v>
      </c>
      <c r="B3381">
        <v>450</v>
      </c>
      <c r="C3381">
        <v>500</v>
      </c>
      <c r="D3381">
        <v>-1600</v>
      </c>
      <c r="E3381">
        <v>-2000</v>
      </c>
    </row>
    <row r="3382" spans="1:5" x14ac:dyDescent="0.35">
      <c r="A3382" t="s">
        <v>1001</v>
      </c>
      <c r="B3382">
        <v>0</v>
      </c>
      <c r="C3382">
        <v>3</v>
      </c>
      <c r="D3382">
        <v>-40</v>
      </c>
      <c r="E3382">
        <v>-50</v>
      </c>
    </row>
    <row r="3383" spans="1:5" x14ac:dyDescent="0.35">
      <c r="A3383" t="s">
        <v>1001</v>
      </c>
      <c r="B3383">
        <v>3</v>
      </c>
      <c r="C3383">
        <v>6</v>
      </c>
      <c r="D3383">
        <v>-46</v>
      </c>
      <c r="E3383">
        <v>-58</v>
      </c>
    </row>
    <row r="3384" spans="1:5" x14ac:dyDescent="0.35">
      <c r="A3384" t="s">
        <v>1001</v>
      </c>
      <c r="B3384">
        <v>6</v>
      </c>
      <c r="C3384">
        <v>10</v>
      </c>
      <c r="D3384">
        <v>-61</v>
      </c>
      <c r="E3384">
        <v>-76</v>
      </c>
    </row>
    <row r="3385" spans="1:5" x14ac:dyDescent="0.35">
      <c r="A3385" t="s">
        <v>1001</v>
      </c>
      <c r="B3385">
        <v>10</v>
      </c>
      <c r="C3385">
        <v>14</v>
      </c>
      <c r="D3385">
        <v>-83</v>
      </c>
      <c r="E3385">
        <v>-101</v>
      </c>
    </row>
    <row r="3386" spans="1:5" x14ac:dyDescent="0.35">
      <c r="A3386" t="s">
        <v>1001</v>
      </c>
      <c r="B3386">
        <v>14</v>
      </c>
      <c r="C3386">
        <v>18</v>
      </c>
      <c r="D3386">
        <v>-101</v>
      </c>
      <c r="E3386">
        <v>-119</v>
      </c>
    </row>
    <row r="3387" spans="1:5" x14ac:dyDescent="0.35">
      <c r="A3387" t="s">
        <v>1001</v>
      </c>
      <c r="B3387">
        <v>18</v>
      </c>
      <c r="C3387">
        <v>24</v>
      </c>
      <c r="D3387">
        <v>-128</v>
      </c>
      <c r="E3387">
        <v>-149</v>
      </c>
    </row>
    <row r="3388" spans="1:5" x14ac:dyDescent="0.35">
      <c r="A3388" t="s">
        <v>1001</v>
      </c>
      <c r="B3388">
        <v>24</v>
      </c>
      <c r="C3388">
        <v>30</v>
      </c>
      <c r="D3388">
        <v>-152</v>
      </c>
      <c r="E3388">
        <v>-173</v>
      </c>
    </row>
    <row r="3389" spans="1:5" x14ac:dyDescent="0.35">
      <c r="A3389" t="s">
        <v>1001</v>
      </c>
      <c r="B3389">
        <v>30</v>
      </c>
      <c r="C3389">
        <v>40</v>
      </c>
      <c r="D3389">
        <v>-191</v>
      </c>
      <c r="E3389">
        <v>-216</v>
      </c>
    </row>
    <row r="3390" spans="1:5" x14ac:dyDescent="0.35">
      <c r="A3390" t="s">
        <v>1001</v>
      </c>
      <c r="B3390">
        <v>40</v>
      </c>
      <c r="C3390">
        <v>50</v>
      </c>
      <c r="D3390">
        <v>-233</v>
      </c>
      <c r="E3390">
        <v>-258</v>
      </c>
    </row>
    <row r="3391" spans="1:5" x14ac:dyDescent="0.35">
      <c r="A3391" t="s">
        <v>1001</v>
      </c>
      <c r="B3391">
        <v>50</v>
      </c>
      <c r="C3391">
        <v>65</v>
      </c>
      <c r="D3391">
        <v>-289</v>
      </c>
      <c r="E3391">
        <v>-319</v>
      </c>
    </row>
    <row r="3392" spans="1:5" x14ac:dyDescent="0.35">
      <c r="A3392" t="s">
        <v>1001</v>
      </c>
      <c r="B3392">
        <v>65</v>
      </c>
      <c r="C3392">
        <v>80</v>
      </c>
      <c r="D3392">
        <v>-349</v>
      </c>
      <c r="E3392">
        <v>-379</v>
      </c>
    </row>
    <row r="3393" spans="1:5" x14ac:dyDescent="0.35">
      <c r="A3393" t="s">
        <v>1001</v>
      </c>
      <c r="B3393">
        <v>80</v>
      </c>
      <c r="C3393">
        <v>100</v>
      </c>
      <c r="D3393">
        <v>-432</v>
      </c>
      <c r="E3393">
        <v>-467</v>
      </c>
    </row>
    <row r="3394" spans="1:5" x14ac:dyDescent="0.35">
      <c r="A3394" t="s">
        <v>1001</v>
      </c>
      <c r="B3394">
        <v>100</v>
      </c>
      <c r="C3394">
        <v>120</v>
      </c>
      <c r="D3394">
        <v>-512</v>
      </c>
      <c r="E3394">
        <v>-547</v>
      </c>
    </row>
    <row r="3395" spans="1:5" x14ac:dyDescent="0.35">
      <c r="A3395" t="s">
        <v>1001</v>
      </c>
      <c r="B3395">
        <v>120</v>
      </c>
      <c r="C3395">
        <v>140</v>
      </c>
      <c r="D3395">
        <v>-605</v>
      </c>
      <c r="E3395">
        <v>-645</v>
      </c>
    </row>
    <row r="3396" spans="1:5" x14ac:dyDescent="0.35">
      <c r="A3396" t="s">
        <v>1001</v>
      </c>
      <c r="B3396">
        <v>140</v>
      </c>
      <c r="C3396">
        <v>160</v>
      </c>
      <c r="D3396">
        <v>-685</v>
      </c>
      <c r="E3396">
        <v>-725</v>
      </c>
    </row>
    <row r="3397" spans="1:5" x14ac:dyDescent="0.35">
      <c r="A3397" t="s">
        <v>1001</v>
      </c>
      <c r="B3397">
        <v>160</v>
      </c>
      <c r="C3397">
        <v>180</v>
      </c>
      <c r="D3397">
        <v>-765</v>
      </c>
      <c r="E3397">
        <v>-805</v>
      </c>
    </row>
    <row r="3398" spans="1:5" x14ac:dyDescent="0.35">
      <c r="A3398" t="s">
        <v>1001</v>
      </c>
      <c r="B3398">
        <v>180</v>
      </c>
      <c r="C3398">
        <v>200</v>
      </c>
      <c r="D3398">
        <v>-863</v>
      </c>
      <c r="E3398">
        <v>-909</v>
      </c>
    </row>
    <row r="3399" spans="1:5" x14ac:dyDescent="0.35">
      <c r="A3399" t="s">
        <v>1001</v>
      </c>
      <c r="B3399">
        <v>200</v>
      </c>
      <c r="C3399">
        <v>225</v>
      </c>
      <c r="D3399">
        <v>-943</v>
      </c>
      <c r="E3399">
        <v>-989</v>
      </c>
    </row>
    <row r="3400" spans="1:5" x14ac:dyDescent="0.35">
      <c r="A3400" t="s">
        <v>1001</v>
      </c>
      <c r="B3400">
        <v>225</v>
      </c>
      <c r="C3400">
        <v>250</v>
      </c>
      <c r="D3400">
        <v>-1033</v>
      </c>
      <c r="E3400">
        <v>-1079</v>
      </c>
    </row>
    <row r="3401" spans="1:5" x14ac:dyDescent="0.35">
      <c r="A3401" t="s">
        <v>1001</v>
      </c>
      <c r="B3401">
        <v>250</v>
      </c>
      <c r="C3401">
        <v>280</v>
      </c>
      <c r="D3401">
        <v>-1180</v>
      </c>
      <c r="E3401">
        <v>-1232</v>
      </c>
    </row>
    <row r="3402" spans="1:5" x14ac:dyDescent="0.35">
      <c r="A3402" t="s">
        <v>1001</v>
      </c>
      <c r="B3402">
        <v>280</v>
      </c>
      <c r="C3402">
        <v>315</v>
      </c>
      <c r="D3402">
        <v>-1280</v>
      </c>
      <c r="E3402">
        <v>-1332</v>
      </c>
    </row>
    <row r="3403" spans="1:5" x14ac:dyDescent="0.35">
      <c r="A3403" t="s">
        <v>1001</v>
      </c>
      <c r="B3403">
        <v>315</v>
      </c>
      <c r="C3403">
        <v>355</v>
      </c>
      <c r="D3403">
        <v>-1479</v>
      </c>
      <c r="E3403">
        <v>-1536</v>
      </c>
    </row>
    <row r="3404" spans="1:5" x14ac:dyDescent="0.35">
      <c r="A3404" t="s">
        <v>1001</v>
      </c>
      <c r="B3404">
        <v>355</v>
      </c>
      <c r="C3404">
        <v>400</v>
      </c>
      <c r="D3404">
        <v>-1629</v>
      </c>
      <c r="E3404">
        <v>-1686</v>
      </c>
    </row>
    <row r="3405" spans="1:5" x14ac:dyDescent="0.35">
      <c r="A3405" t="s">
        <v>1001</v>
      </c>
      <c r="B3405">
        <v>400</v>
      </c>
      <c r="C3405">
        <v>450</v>
      </c>
      <c r="D3405">
        <v>-1827</v>
      </c>
      <c r="E3405">
        <v>-1890</v>
      </c>
    </row>
    <row r="3406" spans="1:5" x14ac:dyDescent="0.35">
      <c r="A3406" t="s">
        <v>1001</v>
      </c>
      <c r="B3406">
        <v>450</v>
      </c>
      <c r="C3406">
        <v>500</v>
      </c>
      <c r="D3406">
        <v>-2077</v>
      </c>
      <c r="E3406">
        <v>-2140</v>
      </c>
    </row>
    <row r="3407" spans="1:5" x14ac:dyDescent="0.35">
      <c r="A3407" t="s">
        <v>1002</v>
      </c>
      <c r="B3407">
        <v>0</v>
      </c>
      <c r="C3407">
        <v>3</v>
      </c>
      <c r="D3407">
        <v>-40</v>
      </c>
      <c r="E3407">
        <v>-54</v>
      </c>
    </row>
    <row r="3408" spans="1:5" x14ac:dyDescent="0.35">
      <c r="A3408" t="s">
        <v>1002</v>
      </c>
      <c r="B3408">
        <v>3</v>
      </c>
      <c r="C3408">
        <v>6</v>
      </c>
      <c r="D3408">
        <v>-50</v>
      </c>
      <c r="E3408">
        <v>-68</v>
      </c>
    </row>
    <row r="3409" spans="1:5" x14ac:dyDescent="0.35">
      <c r="A3409" t="s">
        <v>1002</v>
      </c>
      <c r="B3409">
        <v>6</v>
      </c>
      <c r="C3409">
        <v>10</v>
      </c>
      <c r="D3409">
        <v>-67</v>
      </c>
      <c r="E3409">
        <v>-89</v>
      </c>
    </row>
    <row r="3410" spans="1:5" x14ac:dyDescent="0.35">
      <c r="A3410" t="s">
        <v>1002</v>
      </c>
      <c r="B3410">
        <v>10</v>
      </c>
      <c r="C3410">
        <v>14</v>
      </c>
      <c r="D3410">
        <v>-90</v>
      </c>
      <c r="E3410">
        <v>-117</v>
      </c>
    </row>
    <row r="3411" spans="1:5" x14ac:dyDescent="0.35">
      <c r="A3411" t="s">
        <v>1002</v>
      </c>
      <c r="B3411">
        <v>14</v>
      </c>
      <c r="C3411">
        <v>18</v>
      </c>
      <c r="D3411">
        <v>-108</v>
      </c>
      <c r="E3411">
        <v>-135</v>
      </c>
    </row>
    <row r="3412" spans="1:5" x14ac:dyDescent="0.35">
      <c r="A3412" t="s">
        <v>1002</v>
      </c>
      <c r="B3412">
        <v>18</v>
      </c>
      <c r="C3412">
        <v>24</v>
      </c>
      <c r="D3412">
        <v>-136</v>
      </c>
      <c r="E3412">
        <v>-169</v>
      </c>
    </row>
    <row r="3413" spans="1:5" x14ac:dyDescent="0.35">
      <c r="A3413" t="s">
        <v>1002</v>
      </c>
      <c r="B3413">
        <v>24</v>
      </c>
      <c r="C3413">
        <v>30</v>
      </c>
      <c r="D3413">
        <v>-160</v>
      </c>
      <c r="E3413">
        <v>-193</v>
      </c>
    </row>
    <row r="3414" spans="1:5" x14ac:dyDescent="0.35">
      <c r="A3414" t="s">
        <v>1002</v>
      </c>
      <c r="B3414">
        <v>30</v>
      </c>
      <c r="C3414">
        <v>40</v>
      </c>
      <c r="D3414">
        <v>-200</v>
      </c>
      <c r="E3414">
        <v>-239</v>
      </c>
    </row>
    <row r="3415" spans="1:5" x14ac:dyDescent="0.35">
      <c r="A3415" t="s">
        <v>1002</v>
      </c>
      <c r="B3415">
        <v>40</v>
      </c>
      <c r="C3415">
        <v>50</v>
      </c>
      <c r="D3415">
        <v>-242</v>
      </c>
      <c r="E3415">
        <v>-281</v>
      </c>
    </row>
    <row r="3416" spans="1:5" x14ac:dyDescent="0.35">
      <c r="A3416" t="s">
        <v>1002</v>
      </c>
      <c r="B3416">
        <v>50</v>
      </c>
      <c r="C3416">
        <v>65</v>
      </c>
      <c r="D3416">
        <v>-300</v>
      </c>
      <c r="E3416">
        <v>-346</v>
      </c>
    </row>
    <row r="3417" spans="1:5" x14ac:dyDescent="0.35">
      <c r="A3417" t="s">
        <v>1002</v>
      </c>
      <c r="B3417">
        <v>65</v>
      </c>
      <c r="C3417">
        <v>80</v>
      </c>
      <c r="D3417">
        <v>-360</v>
      </c>
      <c r="E3417">
        <v>-406</v>
      </c>
    </row>
    <row r="3418" spans="1:5" x14ac:dyDescent="0.35">
      <c r="A3418" t="s">
        <v>1002</v>
      </c>
      <c r="B3418">
        <v>80</v>
      </c>
      <c r="C3418">
        <v>100</v>
      </c>
      <c r="D3418">
        <v>-445</v>
      </c>
      <c r="E3418">
        <v>-499</v>
      </c>
    </row>
    <row r="3419" spans="1:5" x14ac:dyDescent="0.35">
      <c r="A3419" t="s">
        <v>1002</v>
      </c>
      <c r="B3419">
        <v>100</v>
      </c>
      <c r="C3419">
        <v>120</v>
      </c>
      <c r="D3419">
        <v>-525</v>
      </c>
      <c r="E3419">
        <v>-579</v>
      </c>
    </row>
    <row r="3420" spans="1:5" x14ac:dyDescent="0.35">
      <c r="A3420" t="s">
        <v>1002</v>
      </c>
      <c r="B3420">
        <v>120</v>
      </c>
      <c r="C3420">
        <v>140</v>
      </c>
      <c r="D3420">
        <v>-620</v>
      </c>
      <c r="E3420">
        <v>-683</v>
      </c>
    </row>
    <row r="3421" spans="1:5" x14ac:dyDescent="0.35">
      <c r="A3421" t="s">
        <v>1002</v>
      </c>
      <c r="B3421">
        <v>140</v>
      </c>
      <c r="C3421">
        <v>160</v>
      </c>
      <c r="D3421">
        <v>-700</v>
      </c>
      <c r="E3421">
        <v>-763</v>
      </c>
    </row>
    <row r="3422" spans="1:5" x14ac:dyDescent="0.35">
      <c r="A3422" t="s">
        <v>1002</v>
      </c>
      <c r="B3422">
        <v>160</v>
      </c>
      <c r="C3422">
        <v>180</v>
      </c>
      <c r="D3422">
        <v>-780</v>
      </c>
      <c r="E3422">
        <v>-843</v>
      </c>
    </row>
    <row r="3423" spans="1:5" x14ac:dyDescent="0.35">
      <c r="A3423" t="s">
        <v>1002</v>
      </c>
      <c r="B3423">
        <v>180</v>
      </c>
      <c r="C3423">
        <v>200</v>
      </c>
      <c r="D3423">
        <v>-880</v>
      </c>
      <c r="E3423">
        <v>-952</v>
      </c>
    </row>
    <row r="3424" spans="1:5" x14ac:dyDescent="0.35">
      <c r="A3424" t="s">
        <v>1002</v>
      </c>
      <c r="B3424">
        <v>200</v>
      </c>
      <c r="C3424">
        <v>225</v>
      </c>
      <c r="D3424">
        <v>-960</v>
      </c>
      <c r="E3424">
        <v>-1032</v>
      </c>
    </row>
    <row r="3425" spans="1:5" x14ac:dyDescent="0.35">
      <c r="A3425" t="s">
        <v>1002</v>
      </c>
      <c r="B3425">
        <v>225</v>
      </c>
      <c r="C3425">
        <v>250</v>
      </c>
      <c r="D3425">
        <v>-1050</v>
      </c>
      <c r="E3425">
        <v>-1122</v>
      </c>
    </row>
    <row r="3426" spans="1:5" x14ac:dyDescent="0.35">
      <c r="A3426" t="s">
        <v>1002</v>
      </c>
      <c r="B3426">
        <v>250</v>
      </c>
      <c r="C3426">
        <v>280</v>
      </c>
      <c r="D3426">
        <v>-1200</v>
      </c>
      <c r="E3426">
        <v>-1281</v>
      </c>
    </row>
    <row r="3427" spans="1:5" x14ac:dyDescent="0.35">
      <c r="A3427" t="s">
        <v>1002</v>
      </c>
      <c r="B3427">
        <v>280</v>
      </c>
      <c r="C3427">
        <v>315</v>
      </c>
      <c r="D3427">
        <v>-1300</v>
      </c>
      <c r="E3427">
        <v>-1381</v>
      </c>
    </row>
    <row r="3428" spans="1:5" x14ac:dyDescent="0.35">
      <c r="A3428" t="s">
        <v>1002</v>
      </c>
      <c r="B3428">
        <v>315</v>
      </c>
      <c r="C3428">
        <v>355</v>
      </c>
      <c r="D3428">
        <v>-1500</v>
      </c>
      <c r="E3428">
        <v>-1589</v>
      </c>
    </row>
    <row r="3429" spans="1:5" x14ac:dyDescent="0.35">
      <c r="A3429" t="s">
        <v>1002</v>
      </c>
      <c r="B3429">
        <v>355</v>
      </c>
      <c r="C3429">
        <v>400</v>
      </c>
      <c r="D3429">
        <v>-1650</v>
      </c>
      <c r="E3429">
        <v>-1739</v>
      </c>
    </row>
    <row r="3430" spans="1:5" x14ac:dyDescent="0.35">
      <c r="A3430" t="s">
        <v>1002</v>
      </c>
      <c r="B3430">
        <v>400</v>
      </c>
      <c r="C3430">
        <v>450</v>
      </c>
      <c r="D3430">
        <v>-1850</v>
      </c>
      <c r="E3430">
        <v>-1947</v>
      </c>
    </row>
    <row r="3431" spans="1:5" x14ac:dyDescent="0.35">
      <c r="A3431" t="s">
        <v>1002</v>
      </c>
      <c r="B3431">
        <v>450</v>
      </c>
      <c r="C3431">
        <v>500</v>
      </c>
      <c r="D3431">
        <v>-2100</v>
      </c>
      <c r="E3431">
        <v>-2197</v>
      </c>
    </row>
    <row r="3432" spans="1:5" x14ac:dyDescent="0.35">
      <c r="A3432" t="s">
        <v>1003</v>
      </c>
      <c r="B3432">
        <v>0</v>
      </c>
      <c r="C3432">
        <v>3</v>
      </c>
      <c r="D3432">
        <v>-40</v>
      </c>
      <c r="E3432">
        <v>-65</v>
      </c>
    </row>
    <row r="3433" spans="1:5" x14ac:dyDescent="0.35">
      <c r="A3433" t="s">
        <v>1003</v>
      </c>
      <c r="B3433">
        <v>3</v>
      </c>
      <c r="C3433">
        <v>6</v>
      </c>
      <c r="D3433">
        <v>-50</v>
      </c>
      <c r="E3433">
        <v>-80</v>
      </c>
    </row>
    <row r="3434" spans="1:5" x14ac:dyDescent="0.35">
      <c r="A3434" t="s">
        <v>1003</v>
      </c>
      <c r="B3434">
        <v>6</v>
      </c>
      <c r="C3434">
        <v>10</v>
      </c>
      <c r="D3434">
        <v>-67</v>
      </c>
      <c r="E3434">
        <v>-103</v>
      </c>
    </row>
    <row r="3435" spans="1:5" x14ac:dyDescent="0.35">
      <c r="A3435" t="s">
        <v>1003</v>
      </c>
      <c r="B3435">
        <v>10</v>
      </c>
      <c r="C3435">
        <v>14</v>
      </c>
      <c r="D3435">
        <v>-90</v>
      </c>
      <c r="E3435">
        <v>-133</v>
      </c>
    </row>
    <row r="3436" spans="1:5" x14ac:dyDescent="0.35">
      <c r="A3436" t="s">
        <v>1003</v>
      </c>
      <c r="B3436">
        <v>14</v>
      </c>
      <c r="C3436">
        <v>18</v>
      </c>
      <c r="D3436">
        <v>-108</v>
      </c>
      <c r="E3436">
        <v>-151</v>
      </c>
    </row>
    <row r="3437" spans="1:5" x14ac:dyDescent="0.35">
      <c r="A3437" t="s">
        <v>1003</v>
      </c>
      <c r="B3437">
        <v>18</v>
      </c>
      <c r="C3437">
        <v>24</v>
      </c>
      <c r="D3437">
        <v>-136</v>
      </c>
      <c r="E3437">
        <v>-188</v>
      </c>
    </row>
    <row r="3438" spans="1:5" x14ac:dyDescent="0.35">
      <c r="A3438" t="s">
        <v>1003</v>
      </c>
      <c r="B3438">
        <v>24</v>
      </c>
      <c r="C3438">
        <v>30</v>
      </c>
      <c r="D3438">
        <v>-160</v>
      </c>
      <c r="E3438">
        <v>-212</v>
      </c>
    </row>
    <row r="3439" spans="1:5" x14ac:dyDescent="0.35">
      <c r="A3439" t="s">
        <v>1003</v>
      </c>
      <c r="B3439">
        <v>30</v>
      </c>
      <c r="C3439">
        <v>40</v>
      </c>
      <c r="D3439">
        <v>-200</v>
      </c>
      <c r="E3439">
        <v>-262</v>
      </c>
    </row>
    <row r="3440" spans="1:5" x14ac:dyDescent="0.35">
      <c r="A3440" t="s">
        <v>1003</v>
      </c>
      <c r="B3440">
        <v>40</v>
      </c>
      <c r="C3440">
        <v>50</v>
      </c>
      <c r="D3440">
        <v>-242</v>
      </c>
      <c r="E3440">
        <v>-304</v>
      </c>
    </row>
    <row r="3441" spans="1:5" x14ac:dyDescent="0.35">
      <c r="A3441" t="s">
        <v>1003</v>
      </c>
      <c r="B3441">
        <v>50</v>
      </c>
      <c r="C3441">
        <v>65</v>
      </c>
      <c r="D3441">
        <v>-300</v>
      </c>
      <c r="E3441">
        <v>-374</v>
      </c>
    </row>
    <row r="3442" spans="1:5" x14ac:dyDescent="0.35">
      <c r="A3442" t="s">
        <v>1003</v>
      </c>
      <c r="B3442">
        <v>65</v>
      </c>
      <c r="C3442">
        <v>80</v>
      </c>
      <c r="D3442">
        <v>-360</v>
      </c>
      <c r="E3442">
        <v>-434</v>
      </c>
    </row>
    <row r="3443" spans="1:5" x14ac:dyDescent="0.35">
      <c r="A3443" t="s">
        <v>1003</v>
      </c>
      <c r="B3443">
        <v>80</v>
      </c>
      <c r="C3443">
        <v>100</v>
      </c>
      <c r="D3443">
        <v>-445</v>
      </c>
      <c r="E3443">
        <v>-532</v>
      </c>
    </row>
    <row r="3444" spans="1:5" x14ac:dyDescent="0.35">
      <c r="A3444" t="s">
        <v>1003</v>
      </c>
      <c r="B3444">
        <v>100</v>
      </c>
      <c r="C3444">
        <v>120</v>
      </c>
      <c r="D3444">
        <v>-525</v>
      </c>
      <c r="E3444">
        <v>-612</v>
      </c>
    </row>
    <row r="3445" spans="1:5" x14ac:dyDescent="0.35">
      <c r="A3445" t="s">
        <v>1003</v>
      </c>
      <c r="B3445">
        <v>120</v>
      </c>
      <c r="C3445">
        <v>140</v>
      </c>
      <c r="D3445">
        <v>-620</v>
      </c>
      <c r="E3445">
        <v>-720</v>
      </c>
    </row>
    <row r="3446" spans="1:5" x14ac:dyDescent="0.35">
      <c r="A3446" t="s">
        <v>1003</v>
      </c>
      <c r="B3446">
        <v>140</v>
      </c>
      <c r="C3446">
        <v>160</v>
      </c>
      <c r="D3446">
        <v>-700</v>
      </c>
      <c r="E3446">
        <v>-800</v>
      </c>
    </row>
    <row r="3447" spans="1:5" x14ac:dyDescent="0.35">
      <c r="A3447" t="s">
        <v>1003</v>
      </c>
      <c r="B3447">
        <v>160</v>
      </c>
      <c r="C3447">
        <v>180</v>
      </c>
      <c r="D3447">
        <v>-780</v>
      </c>
      <c r="E3447">
        <v>-880</v>
      </c>
    </row>
    <row r="3448" spans="1:5" x14ac:dyDescent="0.35">
      <c r="A3448" t="s">
        <v>1003</v>
      </c>
      <c r="B3448">
        <v>180</v>
      </c>
      <c r="C3448">
        <v>200</v>
      </c>
      <c r="D3448">
        <v>-880</v>
      </c>
      <c r="E3448">
        <v>-995</v>
      </c>
    </row>
    <row r="3449" spans="1:5" x14ac:dyDescent="0.35">
      <c r="A3449" t="s">
        <v>1003</v>
      </c>
      <c r="B3449">
        <v>200</v>
      </c>
      <c r="C3449">
        <v>225</v>
      </c>
      <c r="D3449">
        <v>-960</v>
      </c>
      <c r="E3449">
        <v>-1075</v>
      </c>
    </row>
    <row r="3450" spans="1:5" x14ac:dyDescent="0.35">
      <c r="A3450" t="s">
        <v>1003</v>
      </c>
      <c r="B3450">
        <v>225</v>
      </c>
      <c r="C3450">
        <v>250</v>
      </c>
      <c r="D3450">
        <v>-1050</v>
      </c>
      <c r="E3450">
        <v>-1165</v>
      </c>
    </row>
    <row r="3451" spans="1:5" x14ac:dyDescent="0.35">
      <c r="A3451" t="s">
        <v>1003</v>
      </c>
      <c r="B3451">
        <v>250</v>
      </c>
      <c r="C3451">
        <v>280</v>
      </c>
      <c r="D3451">
        <v>-1200</v>
      </c>
      <c r="E3451">
        <v>-1330</v>
      </c>
    </row>
    <row r="3452" spans="1:5" x14ac:dyDescent="0.35">
      <c r="A3452" t="s">
        <v>1003</v>
      </c>
      <c r="B3452">
        <v>280</v>
      </c>
      <c r="C3452">
        <v>315</v>
      </c>
      <c r="D3452">
        <v>-1300</v>
      </c>
      <c r="E3452">
        <v>-1430</v>
      </c>
    </row>
    <row r="3453" spans="1:5" x14ac:dyDescent="0.35">
      <c r="A3453" t="s">
        <v>1003</v>
      </c>
      <c r="B3453">
        <v>315</v>
      </c>
      <c r="C3453">
        <v>355</v>
      </c>
      <c r="D3453">
        <v>-1500</v>
      </c>
      <c r="E3453">
        <v>-1640</v>
      </c>
    </row>
    <row r="3454" spans="1:5" x14ac:dyDescent="0.35">
      <c r="A3454" t="s">
        <v>1003</v>
      </c>
      <c r="B3454">
        <v>355</v>
      </c>
      <c r="C3454">
        <v>400</v>
      </c>
      <c r="D3454">
        <v>-1650</v>
      </c>
      <c r="E3454">
        <v>-1790</v>
      </c>
    </row>
    <row r="3455" spans="1:5" x14ac:dyDescent="0.35">
      <c r="A3455" t="s">
        <v>1003</v>
      </c>
      <c r="B3455">
        <v>400</v>
      </c>
      <c r="C3455">
        <v>450</v>
      </c>
      <c r="D3455">
        <v>-1850</v>
      </c>
      <c r="E3455">
        <v>-2005</v>
      </c>
    </row>
    <row r="3456" spans="1:5" x14ac:dyDescent="0.35">
      <c r="A3456" t="s">
        <v>1003</v>
      </c>
      <c r="B3456">
        <v>450</v>
      </c>
      <c r="C3456">
        <v>500</v>
      </c>
      <c r="D3456">
        <v>-2100</v>
      </c>
      <c r="E3456">
        <v>-2255</v>
      </c>
    </row>
    <row r="3457" spans="1:5" x14ac:dyDescent="0.35">
      <c r="A3457" t="s">
        <v>1004</v>
      </c>
      <c r="B3457">
        <v>0</v>
      </c>
      <c r="C3457">
        <v>3</v>
      </c>
      <c r="D3457">
        <v>-40</v>
      </c>
      <c r="E3457">
        <v>-80</v>
      </c>
    </row>
    <row r="3458" spans="1:5" x14ac:dyDescent="0.35">
      <c r="A3458" t="s">
        <v>1004</v>
      </c>
      <c r="B3458">
        <v>3</v>
      </c>
      <c r="C3458">
        <v>6</v>
      </c>
      <c r="D3458">
        <v>-50</v>
      </c>
      <c r="E3458">
        <v>-98</v>
      </c>
    </row>
    <row r="3459" spans="1:5" x14ac:dyDescent="0.35">
      <c r="A3459" t="s">
        <v>1004</v>
      </c>
      <c r="B3459">
        <v>6</v>
      </c>
      <c r="C3459">
        <v>10</v>
      </c>
      <c r="D3459">
        <v>-67</v>
      </c>
      <c r="E3459">
        <v>-125</v>
      </c>
    </row>
    <row r="3460" spans="1:5" x14ac:dyDescent="0.35">
      <c r="A3460" t="s">
        <v>1004</v>
      </c>
      <c r="B3460">
        <v>10</v>
      </c>
      <c r="C3460">
        <v>14</v>
      </c>
      <c r="D3460">
        <v>-90</v>
      </c>
      <c r="E3460">
        <v>-160</v>
      </c>
    </row>
    <row r="3461" spans="1:5" x14ac:dyDescent="0.35">
      <c r="A3461" t="s">
        <v>1004</v>
      </c>
      <c r="B3461">
        <v>14</v>
      </c>
      <c r="C3461">
        <v>18</v>
      </c>
      <c r="D3461">
        <v>-108</v>
      </c>
      <c r="E3461">
        <v>-178</v>
      </c>
    </row>
    <row r="3462" spans="1:5" x14ac:dyDescent="0.35">
      <c r="A3462" t="s">
        <v>1004</v>
      </c>
      <c r="B3462">
        <v>18</v>
      </c>
      <c r="C3462">
        <v>24</v>
      </c>
      <c r="D3462">
        <v>-136</v>
      </c>
      <c r="E3462">
        <v>-220</v>
      </c>
    </row>
    <row r="3463" spans="1:5" x14ac:dyDescent="0.35">
      <c r="A3463" t="s">
        <v>1004</v>
      </c>
      <c r="B3463">
        <v>24</v>
      </c>
      <c r="C3463">
        <v>30</v>
      </c>
      <c r="D3463">
        <v>-160</v>
      </c>
      <c r="E3463">
        <v>-244</v>
      </c>
    </row>
    <row r="3464" spans="1:5" x14ac:dyDescent="0.35">
      <c r="A3464" t="s">
        <v>1004</v>
      </c>
      <c r="B3464">
        <v>30</v>
      </c>
      <c r="C3464">
        <v>40</v>
      </c>
      <c r="D3464">
        <v>-200</v>
      </c>
      <c r="E3464">
        <v>-300</v>
      </c>
    </row>
    <row r="3465" spans="1:5" x14ac:dyDescent="0.35">
      <c r="A3465" t="s">
        <v>1004</v>
      </c>
      <c r="B3465">
        <v>40</v>
      </c>
      <c r="C3465">
        <v>50</v>
      </c>
      <c r="D3465">
        <v>-242</v>
      </c>
      <c r="E3465">
        <v>-342</v>
      </c>
    </row>
    <row r="3466" spans="1:5" x14ac:dyDescent="0.35">
      <c r="A3466" t="s">
        <v>1004</v>
      </c>
      <c r="B3466">
        <v>50</v>
      </c>
      <c r="C3466">
        <v>65</v>
      </c>
      <c r="D3466">
        <v>-300</v>
      </c>
      <c r="E3466">
        <v>-420</v>
      </c>
    </row>
    <row r="3467" spans="1:5" x14ac:dyDescent="0.35">
      <c r="A3467" t="s">
        <v>1004</v>
      </c>
      <c r="B3467">
        <v>65</v>
      </c>
      <c r="C3467">
        <v>80</v>
      </c>
      <c r="D3467">
        <v>-360</v>
      </c>
      <c r="E3467">
        <v>-480</v>
      </c>
    </row>
    <row r="3468" spans="1:5" x14ac:dyDescent="0.35">
      <c r="A3468" t="s">
        <v>1004</v>
      </c>
      <c r="B3468">
        <v>80</v>
      </c>
      <c r="C3468">
        <v>100</v>
      </c>
      <c r="D3468">
        <v>-445</v>
      </c>
      <c r="E3468">
        <v>-585</v>
      </c>
    </row>
    <row r="3469" spans="1:5" x14ac:dyDescent="0.35">
      <c r="A3469" t="s">
        <v>1004</v>
      </c>
      <c r="B3469">
        <v>100</v>
      </c>
      <c r="C3469">
        <v>120</v>
      </c>
      <c r="D3469">
        <v>-525</v>
      </c>
      <c r="E3469">
        <v>-665</v>
      </c>
    </row>
    <row r="3470" spans="1:5" x14ac:dyDescent="0.35">
      <c r="A3470" t="s">
        <v>1004</v>
      </c>
      <c r="B3470">
        <v>120</v>
      </c>
      <c r="C3470">
        <v>140</v>
      </c>
      <c r="D3470">
        <v>-620</v>
      </c>
      <c r="E3470">
        <v>-780</v>
      </c>
    </row>
    <row r="3471" spans="1:5" x14ac:dyDescent="0.35">
      <c r="A3471" t="s">
        <v>1004</v>
      </c>
      <c r="B3471">
        <v>140</v>
      </c>
      <c r="C3471">
        <v>160</v>
      </c>
      <c r="D3471">
        <v>-700</v>
      </c>
      <c r="E3471">
        <v>-860</v>
      </c>
    </row>
    <row r="3472" spans="1:5" x14ac:dyDescent="0.35">
      <c r="A3472" t="s">
        <v>1004</v>
      </c>
      <c r="B3472">
        <v>160</v>
      </c>
      <c r="C3472">
        <v>180</v>
      </c>
      <c r="D3472">
        <v>-780</v>
      </c>
      <c r="E3472">
        <v>-940</v>
      </c>
    </row>
    <row r="3473" spans="1:5" x14ac:dyDescent="0.35">
      <c r="A3473" t="s">
        <v>1004</v>
      </c>
      <c r="B3473">
        <v>180</v>
      </c>
      <c r="C3473">
        <v>200</v>
      </c>
      <c r="D3473">
        <v>-880</v>
      </c>
      <c r="E3473">
        <v>-1065</v>
      </c>
    </row>
    <row r="3474" spans="1:5" x14ac:dyDescent="0.35">
      <c r="A3474" t="s">
        <v>1004</v>
      </c>
      <c r="B3474">
        <v>200</v>
      </c>
      <c r="C3474">
        <v>225</v>
      </c>
      <c r="D3474">
        <v>-960</v>
      </c>
      <c r="E3474">
        <v>-1145</v>
      </c>
    </row>
    <row r="3475" spans="1:5" x14ac:dyDescent="0.35">
      <c r="A3475" t="s">
        <v>1004</v>
      </c>
      <c r="B3475">
        <v>225</v>
      </c>
      <c r="C3475">
        <v>250</v>
      </c>
      <c r="D3475">
        <v>-1050</v>
      </c>
      <c r="E3475">
        <v>-1235</v>
      </c>
    </row>
    <row r="3476" spans="1:5" x14ac:dyDescent="0.35">
      <c r="A3476" t="s">
        <v>1004</v>
      </c>
      <c r="B3476">
        <v>250</v>
      </c>
      <c r="C3476">
        <v>280</v>
      </c>
      <c r="D3476">
        <v>-1200</v>
      </c>
      <c r="E3476">
        <v>-1410</v>
      </c>
    </row>
    <row r="3477" spans="1:5" x14ac:dyDescent="0.35">
      <c r="A3477" t="s">
        <v>1004</v>
      </c>
      <c r="B3477">
        <v>280</v>
      </c>
      <c r="C3477">
        <v>315</v>
      </c>
      <c r="D3477">
        <v>-1300</v>
      </c>
      <c r="E3477">
        <v>-1510</v>
      </c>
    </row>
    <row r="3478" spans="1:5" x14ac:dyDescent="0.35">
      <c r="A3478" t="s">
        <v>1004</v>
      </c>
      <c r="B3478">
        <v>315</v>
      </c>
      <c r="C3478">
        <v>355</v>
      </c>
      <c r="D3478">
        <v>-1500</v>
      </c>
      <c r="E3478">
        <v>-1730</v>
      </c>
    </row>
    <row r="3479" spans="1:5" x14ac:dyDescent="0.35">
      <c r="A3479" t="s">
        <v>1004</v>
      </c>
      <c r="B3479">
        <v>355</v>
      </c>
      <c r="C3479">
        <v>400</v>
      </c>
      <c r="D3479">
        <v>-1650</v>
      </c>
      <c r="E3479">
        <v>-1880</v>
      </c>
    </row>
    <row r="3480" spans="1:5" x14ac:dyDescent="0.35">
      <c r="A3480" t="s">
        <v>1004</v>
      </c>
      <c r="B3480">
        <v>400</v>
      </c>
      <c r="C3480">
        <v>450</v>
      </c>
      <c r="D3480">
        <v>-1850</v>
      </c>
      <c r="E3480">
        <v>-2100</v>
      </c>
    </row>
    <row r="3481" spans="1:5" x14ac:dyDescent="0.35">
      <c r="A3481" t="s">
        <v>1004</v>
      </c>
      <c r="B3481">
        <v>450</v>
      </c>
      <c r="C3481">
        <v>500</v>
      </c>
      <c r="D3481">
        <v>-2100</v>
      </c>
      <c r="E3481">
        <v>-2350</v>
      </c>
    </row>
    <row r="3482" spans="1:5" x14ac:dyDescent="0.35">
      <c r="A3482" t="s">
        <v>1005</v>
      </c>
      <c r="B3482">
        <v>0</v>
      </c>
      <c r="C3482">
        <v>3</v>
      </c>
      <c r="D3482">
        <v>-40</v>
      </c>
      <c r="E3482">
        <v>-100</v>
      </c>
    </row>
    <row r="3483" spans="1:5" x14ac:dyDescent="0.35">
      <c r="A3483" t="s">
        <v>1005</v>
      </c>
      <c r="B3483">
        <v>3</v>
      </c>
      <c r="C3483">
        <v>6</v>
      </c>
      <c r="D3483">
        <v>-50</v>
      </c>
      <c r="E3483">
        <v>-125</v>
      </c>
    </row>
    <row r="3484" spans="1:5" x14ac:dyDescent="0.35">
      <c r="A3484" t="s">
        <v>1005</v>
      </c>
      <c r="B3484">
        <v>6</v>
      </c>
      <c r="C3484">
        <v>10</v>
      </c>
      <c r="D3484">
        <v>-67</v>
      </c>
      <c r="E3484">
        <v>-157</v>
      </c>
    </row>
    <row r="3485" spans="1:5" x14ac:dyDescent="0.35">
      <c r="A3485" t="s">
        <v>1005</v>
      </c>
      <c r="B3485">
        <v>10</v>
      </c>
      <c r="C3485">
        <v>14</v>
      </c>
      <c r="D3485">
        <v>-90</v>
      </c>
      <c r="E3485">
        <v>-200</v>
      </c>
    </row>
    <row r="3486" spans="1:5" x14ac:dyDescent="0.35">
      <c r="A3486" t="s">
        <v>1005</v>
      </c>
      <c r="B3486">
        <v>14</v>
      </c>
      <c r="C3486">
        <v>18</v>
      </c>
      <c r="D3486">
        <v>-108</v>
      </c>
      <c r="E3486">
        <v>-218</v>
      </c>
    </row>
    <row r="3487" spans="1:5" x14ac:dyDescent="0.35">
      <c r="A3487" t="s">
        <v>1005</v>
      </c>
      <c r="B3487">
        <v>18</v>
      </c>
      <c r="C3487">
        <v>24</v>
      </c>
      <c r="D3487">
        <v>-136</v>
      </c>
      <c r="E3487">
        <v>-266</v>
      </c>
    </row>
    <row r="3488" spans="1:5" x14ac:dyDescent="0.35">
      <c r="A3488" t="s">
        <v>1005</v>
      </c>
      <c r="B3488">
        <v>24</v>
      </c>
      <c r="C3488">
        <v>30</v>
      </c>
      <c r="D3488">
        <v>-160</v>
      </c>
      <c r="E3488">
        <v>-290</v>
      </c>
    </row>
    <row r="3489" spans="1:5" x14ac:dyDescent="0.35">
      <c r="A3489" t="s">
        <v>1005</v>
      </c>
      <c r="B3489">
        <v>30</v>
      </c>
      <c r="C3489">
        <v>40</v>
      </c>
      <c r="D3489">
        <v>-200</v>
      </c>
      <c r="E3489">
        <v>-360</v>
      </c>
    </row>
    <row r="3490" spans="1:5" x14ac:dyDescent="0.35">
      <c r="A3490" t="s">
        <v>1005</v>
      </c>
      <c r="B3490">
        <v>40</v>
      </c>
      <c r="C3490">
        <v>50</v>
      </c>
      <c r="D3490">
        <v>-242</v>
      </c>
      <c r="E3490">
        <v>-402</v>
      </c>
    </row>
    <row r="3491" spans="1:5" x14ac:dyDescent="0.35">
      <c r="A3491" t="s">
        <v>1005</v>
      </c>
      <c r="B3491">
        <v>50</v>
      </c>
      <c r="C3491">
        <v>65</v>
      </c>
      <c r="D3491">
        <v>-300</v>
      </c>
      <c r="E3491">
        <v>-490</v>
      </c>
    </row>
    <row r="3492" spans="1:5" x14ac:dyDescent="0.35">
      <c r="A3492" t="s">
        <v>1005</v>
      </c>
      <c r="B3492">
        <v>65</v>
      </c>
      <c r="C3492">
        <v>80</v>
      </c>
      <c r="D3492">
        <v>-360</v>
      </c>
      <c r="E3492">
        <v>-550</v>
      </c>
    </row>
    <row r="3493" spans="1:5" x14ac:dyDescent="0.35">
      <c r="A3493" t="s">
        <v>1005</v>
      </c>
      <c r="B3493">
        <v>80</v>
      </c>
      <c r="C3493">
        <v>100</v>
      </c>
      <c r="D3493">
        <v>-445</v>
      </c>
      <c r="E3493">
        <v>-665</v>
      </c>
    </row>
    <row r="3494" spans="1:5" x14ac:dyDescent="0.35">
      <c r="A3494" t="s">
        <v>1005</v>
      </c>
      <c r="B3494">
        <v>100</v>
      </c>
      <c r="C3494">
        <v>120</v>
      </c>
      <c r="D3494">
        <v>-525</v>
      </c>
      <c r="E3494">
        <v>-745</v>
      </c>
    </row>
    <row r="3495" spans="1:5" x14ac:dyDescent="0.35">
      <c r="A3495" t="s">
        <v>1005</v>
      </c>
      <c r="B3495">
        <v>120</v>
      </c>
      <c r="C3495">
        <v>140</v>
      </c>
      <c r="D3495">
        <v>-620</v>
      </c>
      <c r="E3495">
        <v>-870</v>
      </c>
    </row>
    <row r="3496" spans="1:5" x14ac:dyDescent="0.35">
      <c r="A3496" t="s">
        <v>1005</v>
      </c>
      <c r="B3496">
        <v>140</v>
      </c>
      <c r="C3496">
        <v>160</v>
      </c>
      <c r="D3496">
        <v>-700</v>
      </c>
      <c r="E3496">
        <v>-950</v>
      </c>
    </row>
    <row r="3497" spans="1:5" x14ac:dyDescent="0.35">
      <c r="A3497" t="s">
        <v>1005</v>
      </c>
      <c r="B3497">
        <v>160</v>
      </c>
      <c r="C3497">
        <v>180</v>
      </c>
      <c r="D3497">
        <v>-780</v>
      </c>
      <c r="E3497">
        <v>-1030</v>
      </c>
    </row>
    <row r="3498" spans="1:5" x14ac:dyDescent="0.35">
      <c r="A3498" t="s">
        <v>1005</v>
      </c>
      <c r="B3498">
        <v>180</v>
      </c>
      <c r="C3498">
        <v>200</v>
      </c>
      <c r="D3498">
        <v>-880</v>
      </c>
      <c r="E3498">
        <v>-1170</v>
      </c>
    </row>
    <row r="3499" spans="1:5" x14ac:dyDescent="0.35">
      <c r="A3499" t="s">
        <v>1005</v>
      </c>
      <c r="B3499">
        <v>200</v>
      </c>
      <c r="C3499">
        <v>225</v>
      </c>
      <c r="D3499">
        <v>-960</v>
      </c>
      <c r="E3499">
        <v>-1250</v>
      </c>
    </row>
    <row r="3500" spans="1:5" x14ac:dyDescent="0.35">
      <c r="A3500" t="s">
        <v>1005</v>
      </c>
      <c r="B3500">
        <v>225</v>
      </c>
      <c r="C3500">
        <v>250</v>
      </c>
      <c r="D3500">
        <v>-1050</v>
      </c>
      <c r="E3500">
        <v>-1340</v>
      </c>
    </row>
    <row r="3501" spans="1:5" x14ac:dyDescent="0.35">
      <c r="A3501" t="s">
        <v>1005</v>
      </c>
      <c r="B3501">
        <v>250</v>
      </c>
      <c r="C3501">
        <v>280</v>
      </c>
      <c r="D3501">
        <v>-1200</v>
      </c>
      <c r="E3501">
        <v>-1520</v>
      </c>
    </row>
    <row r="3502" spans="1:5" x14ac:dyDescent="0.35">
      <c r="A3502" t="s">
        <v>1005</v>
      </c>
      <c r="B3502">
        <v>280</v>
      </c>
      <c r="C3502">
        <v>315</v>
      </c>
      <c r="D3502">
        <v>-1300</v>
      </c>
      <c r="E3502">
        <v>-1620</v>
      </c>
    </row>
    <row r="3503" spans="1:5" x14ac:dyDescent="0.35">
      <c r="A3503" t="s">
        <v>1005</v>
      </c>
      <c r="B3503">
        <v>315</v>
      </c>
      <c r="C3503">
        <v>355</v>
      </c>
      <c r="D3503">
        <v>-1500</v>
      </c>
      <c r="E3503">
        <v>-1860</v>
      </c>
    </row>
    <row r="3504" spans="1:5" x14ac:dyDescent="0.35">
      <c r="A3504" t="s">
        <v>1005</v>
      </c>
      <c r="B3504">
        <v>355</v>
      </c>
      <c r="C3504">
        <v>400</v>
      </c>
      <c r="D3504">
        <v>-1650</v>
      </c>
      <c r="E3504">
        <v>-2010</v>
      </c>
    </row>
    <row r="3505" spans="1:5" x14ac:dyDescent="0.35">
      <c r="A3505" t="s">
        <v>1005</v>
      </c>
      <c r="B3505">
        <v>400</v>
      </c>
      <c r="C3505">
        <v>450</v>
      </c>
      <c r="D3505">
        <v>-1850</v>
      </c>
      <c r="E3505">
        <v>-2250</v>
      </c>
    </row>
    <row r="3506" spans="1:5" x14ac:dyDescent="0.35">
      <c r="A3506" t="s">
        <v>1005</v>
      </c>
      <c r="B3506">
        <v>450</v>
      </c>
      <c r="C3506">
        <v>500</v>
      </c>
      <c r="D3506">
        <v>-2100</v>
      </c>
      <c r="E3506">
        <v>-2500</v>
      </c>
    </row>
    <row r="3507" spans="1:5" x14ac:dyDescent="0.35">
      <c r="A3507" t="s">
        <v>1006</v>
      </c>
      <c r="B3507">
        <v>0</v>
      </c>
      <c r="C3507">
        <v>3</v>
      </c>
      <c r="D3507">
        <v>-60</v>
      </c>
      <c r="E3507">
        <v>-70</v>
      </c>
    </row>
    <row r="3508" spans="1:5" x14ac:dyDescent="0.35">
      <c r="A3508" t="s">
        <v>1006</v>
      </c>
      <c r="B3508">
        <v>3</v>
      </c>
      <c r="C3508">
        <v>6</v>
      </c>
      <c r="D3508">
        <v>-76</v>
      </c>
      <c r="E3508">
        <v>-88</v>
      </c>
    </row>
    <row r="3509" spans="1:5" x14ac:dyDescent="0.35">
      <c r="A3509" t="s">
        <v>1006</v>
      </c>
      <c r="B3509">
        <v>6</v>
      </c>
      <c r="C3509">
        <v>10</v>
      </c>
      <c r="D3509">
        <v>-91</v>
      </c>
      <c r="E3509">
        <v>-106</v>
      </c>
    </row>
    <row r="3510" spans="1:5" x14ac:dyDescent="0.35">
      <c r="A3510" t="s">
        <v>1006</v>
      </c>
      <c r="B3510">
        <v>10</v>
      </c>
      <c r="C3510">
        <v>14</v>
      </c>
      <c r="D3510">
        <v>-123</v>
      </c>
      <c r="E3510">
        <v>-141</v>
      </c>
    </row>
    <row r="3511" spans="1:5" x14ac:dyDescent="0.35">
      <c r="A3511" t="s">
        <v>1006</v>
      </c>
      <c r="B3511">
        <v>14</v>
      </c>
      <c r="C3511">
        <v>18</v>
      </c>
      <c r="D3511">
        <v>-143</v>
      </c>
      <c r="E3511">
        <v>-161</v>
      </c>
    </row>
    <row r="3512" spans="1:5" x14ac:dyDescent="0.35">
      <c r="A3512" t="s">
        <v>1006</v>
      </c>
      <c r="B3512">
        <v>18</v>
      </c>
      <c r="C3512">
        <v>24</v>
      </c>
      <c r="D3512">
        <v>-180</v>
      </c>
      <c r="E3512">
        <v>-201</v>
      </c>
    </row>
    <row r="3513" spans="1:5" x14ac:dyDescent="0.35">
      <c r="A3513" t="s">
        <v>1006</v>
      </c>
      <c r="B3513">
        <v>24</v>
      </c>
      <c r="C3513">
        <v>30</v>
      </c>
      <c r="D3513">
        <v>-210</v>
      </c>
      <c r="E3513">
        <v>-231</v>
      </c>
    </row>
    <row r="3514" spans="1:5" x14ac:dyDescent="0.35">
      <c r="A3514" t="s">
        <v>1006</v>
      </c>
      <c r="B3514">
        <v>30</v>
      </c>
      <c r="C3514">
        <v>40</v>
      </c>
      <c r="D3514">
        <v>-265</v>
      </c>
      <c r="E3514">
        <v>-290</v>
      </c>
    </row>
    <row r="3515" spans="1:5" x14ac:dyDescent="0.35">
      <c r="A3515" t="s">
        <v>1006</v>
      </c>
      <c r="B3515">
        <v>40</v>
      </c>
      <c r="C3515">
        <v>50</v>
      </c>
      <c r="D3515">
        <v>-316</v>
      </c>
      <c r="E3515">
        <v>-341</v>
      </c>
    </row>
    <row r="3516" spans="1:5" x14ac:dyDescent="0.35">
      <c r="A3516" t="s">
        <v>1006</v>
      </c>
      <c r="B3516">
        <v>50</v>
      </c>
      <c r="C3516">
        <v>65</v>
      </c>
      <c r="D3516">
        <v>-394</v>
      </c>
      <c r="E3516">
        <v>-424</v>
      </c>
    </row>
    <row r="3517" spans="1:5" x14ac:dyDescent="0.35">
      <c r="A3517" t="s">
        <v>1006</v>
      </c>
      <c r="B3517">
        <v>65</v>
      </c>
      <c r="C3517">
        <v>80</v>
      </c>
      <c r="D3517">
        <v>-469</v>
      </c>
      <c r="E3517">
        <v>-499</v>
      </c>
    </row>
    <row r="3518" spans="1:5" x14ac:dyDescent="0.35">
      <c r="A3518" t="s">
        <v>1006</v>
      </c>
      <c r="B3518">
        <v>80</v>
      </c>
      <c r="C3518">
        <v>100</v>
      </c>
      <c r="D3518">
        <v>-572</v>
      </c>
      <c r="E3518">
        <v>-607</v>
      </c>
    </row>
    <row r="3519" spans="1:5" x14ac:dyDescent="0.35">
      <c r="A3519" t="s">
        <v>1006</v>
      </c>
      <c r="B3519">
        <v>100</v>
      </c>
      <c r="C3519">
        <v>120</v>
      </c>
      <c r="D3519">
        <v>-677</v>
      </c>
      <c r="E3519">
        <v>-712</v>
      </c>
    </row>
    <row r="3520" spans="1:5" x14ac:dyDescent="0.35">
      <c r="A3520" t="s">
        <v>1006</v>
      </c>
      <c r="B3520">
        <v>120</v>
      </c>
      <c r="C3520">
        <v>140</v>
      </c>
      <c r="D3520">
        <v>-785</v>
      </c>
      <c r="E3520">
        <v>-825</v>
      </c>
    </row>
    <row r="3521" spans="1:5" x14ac:dyDescent="0.35">
      <c r="A3521" t="s">
        <v>1006</v>
      </c>
      <c r="B3521">
        <v>140</v>
      </c>
      <c r="C3521">
        <v>160</v>
      </c>
      <c r="D3521">
        <v>-885</v>
      </c>
      <c r="E3521">
        <v>-925</v>
      </c>
    </row>
    <row r="3522" spans="1:5" x14ac:dyDescent="0.35">
      <c r="A3522" t="s">
        <v>1006</v>
      </c>
      <c r="B3522">
        <v>160</v>
      </c>
      <c r="C3522">
        <v>180</v>
      </c>
      <c r="D3522">
        <v>-985</v>
      </c>
      <c r="E3522">
        <v>-1025</v>
      </c>
    </row>
    <row r="3523" spans="1:5" x14ac:dyDescent="0.35">
      <c r="A3523" t="s">
        <v>1006</v>
      </c>
      <c r="B3523">
        <v>180</v>
      </c>
      <c r="C3523">
        <v>200</v>
      </c>
      <c r="D3523">
        <v>-1133</v>
      </c>
      <c r="E3523">
        <v>-1179</v>
      </c>
    </row>
    <row r="3524" spans="1:5" x14ac:dyDescent="0.35">
      <c r="A3524" t="s">
        <v>1006</v>
      </c>
      <c r="B3524">
        <v>200</v>
      </c>
      <c r="C3524">
        <v>225</v>
      </c>
      <c r="D3524">
        <v>-1233</v>
      </c>
      <c r="E3524">
        <v>-1279</v>
      </c>
    </row>
    <row r="3525" spans="1:5" x14ac:dyDescent="0.35">
      <c r="A3525" t="s">
        <v>1006</v>
      </c>
      <c r="B3525">
        <v>225</v>
      </c>
      <c r="C3525">
        <v>250</v>
      </c>
      <c r="D3525">
        <v>-1333</v>
      </c>
      <c r="E3525">
        <v>-1379</v>
      </c>
    </row>
    <row r="3526" spans="1:5" x14ac:dyDescent="0.35">
      <c r="A3526" t="s">
        <v>1006</v>
      </c>
      <c r="B3526">
        <v>250</v>
      </c>
      <c r="C3526">
        <v>280</v>
      </c>
      <c r="D3526">
        <v>-1530</v>
      </c>
      <c r="E3526">
        <v>-1582</v>
      </c>
    </row>
    <row r="3527" spans="1:5" x14ac:dyDescent="0.35">
      <c r="A3527" t="s">
        <v>1006</v>
      </c>
      <c r="B3527">
        <v>280</v>
      </c>
      <c r="C3527">
        <v>315</v>
      </c>
      <c r="D3527">
        <v>-1680</v>
      </c>
      <c r="E3527">
        <v>-1732</v>
      </c>
    </row>
    <row r="3528" spans="1:5" x14ac:dyDescent="0.35">
      <c r="A3528" t="s">
        <v>1006</v>
      </c>
      <c r="B3528">
        <v>315</v>
      </c>
      <c r="C3528">
        <v>355</v>
      </c>
      <c r="D3528">
        <v>-1879</v>
      </c>
      <c r="E3528">
        <v>-1936</v>
      </c>
    </row>
    <row r="3529" spans="1:5" x14ac:dyDescent="0.35">
      <c r="A3529" t="s">
        <v>1006</v>
      </c>
      <c r="B3529">
        <v>355</v>
      </c>
      <c r="C3529">
        <v>400</v>
      </c>
      <c r="D3529">
        <v>-2079</v>
      </c>
      <c r="E3529">
        <v>-2136</v>
      </c>
    </row>
    <row r="3530" spans="1:5" x14ac:dyDescent="0.35">
      <c r="A3530" t="s">
        <v>1006</v>
      </c>
      <c r="B3530">
        <v>400</v>
      </c>
      <c r="C3530">
        <v>450</v>
      </c>
      <c r="D3530">
        <v>-2377</v>
      </c>
      <c r="E3530">
        <v>-2440</v>
      </c>
    </row>
    <row r="3531" spans="1:5" x14ac:dyDescent="0.35">
      <c r="A3531" t="s">
        <v>1006</v>
      </c>
      <c r="B3531">
        <v>450</v>
      </c>
      <c r="C3531">
        <v>500</v>
      </c>
      <c r="D3531">
        <v>-2577</v>
      </c>
      <c r="E3531">
        <v>-2640</v>
      </c>
    </row>
    <row r="3532" spans="1:5" x14ac:dyDescent="0.35">
      <c r="A3532" t="s">
        <v>1007</v>
      </c>
      <c r="B3532">
        <v>0</v>
      </c>
      <c r="C3532">
        <v>3</v>
      </c>
      <c r="D3532">
        <v>-60</v>
      </c>
      <c r="E3532">
        <v>-74</v>
      </c>
    </row>
    <row r="3533" spans="1:5" x14ac:dyDescent="0.35">
      <c r="A3533" t="s">
        <v>1007</v>
      </c>
      <c r="B3533">
        <v>3</v>
      </c>
      <c r="C3533">
        <v>6</v>
      </c>
      <c r="D3533">
        <v>-80</v>
      </c>
      <c r="E3533">
        <v>-98</v>
      </c>
    </row>
    <row r="3534" spans="1:5" x14ac:dyDescent="0.35">
      <c r="A3534" t="s">
        <v>1007</v>
      </c>
      <c r="B3534">
        <v>6</v>
      </c>
      <c r="C3534">
        <v>10</v>
      </c>
      <c r="D3534">
        <v>-97</v>
      </c>
      <c r="E3534">
        <v>-119</v>
      </c>
    </row>
    <row r="3535" spans="1:5" x14ac:dyDescent="0.35">
      <c r="A3535" t="s">
        <v>1007</v>
      </c>
      <c r="B3535">
        <v>10</v>
      </c>
      <c r="C3535">
        <v>14</v>
      </c>
      <c r="D3535">
        <v>-130</v>
      </c>
      <c r="E3535">
        <v>-157</v>
      </c>
    </row>
    <row r="3536" spans="1:5" x14ac:dyDescent="0.35">
      <c r="A3536" t="s">
        <v>1007</v>
      </c>
      <c r="B3536">
        <v>14</v>
      </c>
      <c r="C3536">
        <v>18</v>
      </c>
      <c r="D3536">
        <v>-150</v>
      </c>
      <c r="E3536">
        <v>-177</v>
      </c>
    </row>
    <row r="3537" spans="1:5" x14ac:dyDescent="0.35">
      <c r="A3537" t="s">
        <v>1007</v>
      </c>
      <c r="B3537">
        <v>18</v>
      </c>
      <c r="C3537">
        <v>24</v>
      </c>
      <c r="D3537">
        <v>-188</v>
      </c>
      <c r="E3537">
        <v>-221</v>
      </c>
    </row>
    <row r="3538" spans="1:5" x14ac:dyDescent="0.35">
      <c r="A3538" t="s">
        <v>1007</v>
      </c>
      <c r="B3538">
        <v>24</v>
      </c>
      <c r="C3538">
        <v>30</v>
      </c>
      <c r="D3538">
        <v>-218</v>
      </c>
      <c r="E3538">
        <v>-251</v>
      </c>
    </row>
    <row r="3539" spans="1:5" x14ac:dyDescent="0.35">
      <c r="A3539" t="s">
        <v>1007</v>
      </c>
      <c r="B3539">
        <v>30</v>
      </c>
      <c r="C3539">
        <v>40</v>
      </c>
      <c r="D3539">
        <v>-274</v>
      </c>
      <c r="E3539">
        <v>-313</v>
      </c>
    </row>
    <row r="3540" spans="1:5" x14ac:dyDescent="0.35">
      <c r="A3540" t="s">
        <v>1007</v>
      </c>
      <c r="B3540">
        <v>40</v>
      </c>
      <c r="C3540">
        <v>50</v>
      </c>
      <c r="D3540">
        <v>-325</v>
      </c>
      <c r="E3540">
        <v>-364</v>
      </c>
    </row>
    <row r="3541" spans="1:5" x14ac:dyDescent="0.35">
      <c r="A3541" t="s">
        <v>1007</v>
      </c>
      <c r="B3541">
        <v>50</v>
      </c>
      <c r="C3541">
        <v>65</v>
      </c>
      <c r="D3541">
        <v>-405</v>
      </c>
      <c r="E3541">
        <v>-451</v>
      </c>
    </row>
    <row r="3542" spans="1:5" x14ac:dyDescent="0.35">
      <c r="A3542" t="s">
        <v>1007</v>
      </c>
      <c r="B3542">
        <v>65</v>
      </c>
      <c r="C3542">
        <v>80</v>
      </c>
      <c r="D3542">
        <v>-480</v>
      </c>
      <c r="E3542">
        <v>-526</v>
      </c>
    </row>
    <row r="3543" spans="1:5" x14ac:dyDescent="0.35">
      <c r="A3543" t="s">
        <v>1007</v>
      </c>
      <c r="B3543">
        <v>80</v>
      </c>
      <c r="C3543">
        <v>100</v>
      </c>
      <c r="D3543">
        <v>-585</v>
      </c>
      <c r="E3543">
        <v>-639</v>
      </c>
    </row>
    <row r="3544" spans="1:5" x14ac:dyDescent="0.35">
      <c r="A3544" t="s">
        <v>1007</v>
      </c>
      <c r="B3544">
        <v>100</v>
      </c>
      <c r="C3544">
        <v>120</v>
      </c>
      <c r="D3544">
        <v>-690</v>
      </c>
      <c r="E3544">
        <v>-744</v>
      </c>
    </row>
    <row r="3545" spans="1:5" x14ac:dyDescent="0.35">
      <c r="A3545" t="s">
        <v>1007</v>
      </c>
      <c r="B3545">
        <v>120</v>
      </c>
      <c r="C3545">
        <v>140</v>
      </c>
      <c r="D3545">
        <v>-800</v>
      </c>
      <c r="E3545">
        <v>-863</v>
      </c>
    </row>
    <row r="3546" spans="1:5" x14ac:dyDescent="0.35">
      <c r="A3546" t="s">
        <v>1007</v>
      </c>
      <c r="B3546">
        <v>140</v>
      </c>
      <c r="C3546">
        <v>160</v>
      </c>
      <c r="D3546">
        <v>-900</v>
      </c>
      <c r="E3546">
        <v>-963</v>
      </c>
    </row>
    <row r="3547" spans="1:5" x14ac:dyDescent="0.35">
      <c r="A3547" t="s">
        <v>1007</v>
      </c>
      <c r="B3547">
        <v>160</v>
      </c>
      <c r="C3547">
        <v>180</v>
      </c>
      <c r="D3547">
        <v>-1000</v>
      </c>
      <c r="E3547">
        <v>-1063</v>
      </c>
    </row>
    <row r="3548" spans="1:5" x14ac:dyDescent="0.35">
      <c r="A3548" t="s">
        <v>1007</v>
      </c>
      <c r="B3548">
        <v>180</v>
      </c>
      <c r="C3548">
        <v>200</v>
      </c>
      <c r="D3548">
        <v>-1150</v>
      </c>
      <c r="E3548">
        <v>-1222</v>
      </c>
    </row>
    <row r="3549" spans="1:5" x14ac:dyDescent="0.35">
      <c r="A3549" t="s">
        <v>1007</v>
      </c>
      <c r="B3549">
        <v>200</v>
      </c>
      <c r="C3549">
        <v>225</v>
      </c>
      <c r="D3549">
        <v>-1250</v>
      </c>
      <c r="E3549">
        <v>-1322</v>
      </c>
    </row>
    <row r="3550" spans="1:5" x14ac:dyDescent="0.35">
      <c r="A3550" t="s">
        <v>1007</v>
      </c>
      <c r="B3550">
        <v>225</v>
      </c>
      <c r="C3550">
        <v>250</v>
      </c>
      <c r="D3550">
        <v>-1350</v>
      </c>
      <c r="E3550">
        <v>-1422</v>
      </c>
    </row>
    <row r="3551" spans="1:5" x14ac:dyDescent="0.35">
      <c r="A3551" t="s">
        <v>1007</v>
      </c>
      <c r="B3551">
        <v>250</v>
      </c>
      <c r="C3551">
        <v>280</v>
      </c>
      <c r="D3551">
        <v>-1550</v>
      </c>
      <c r="E3551">
        <v>-1631</v>
      </c>
    </row>
    <row r="3552" spans="1:5" x14ac:dyDescent="0.35">
      <c r="A3552" t="s">
        <v>1007</v>
      </c>
      <c r="B3552">
        <v>280</v>
      </c>
      <c r="C3552">
        <v>315</v>
      </c>
      <c r="D3552">
        <v>-1700</v>
      </c>
      <c r="E3552">
        <v>-1781</v>
      </c>
    </row>
    <row r="3553" spans="1:5" x14ac:dyDescent="0.35">
      <c r="A3553" t="s">
        <v>1007</v>
      </c>
      <c r="B3553">
        <v>315</v>
      </c>
      <c r="C3553">
        <v>355</v>
      </c>
      <c r="D3553">
        <v>-1900</v>
      </c>
      <c r="E3553">
        <v>-1989</v>
      </c>
    </row>
    <row r="3554" spans="1:5" x14ac:dyDescent="0.35">
      <c r="A3554" t="s">
        <v>1007</v>
      </c>
      <c r="B3554">
        <v>355</v>
      </c>
      <c r="C3554">
        <v>400</v>
      </c>
      <c r="D3554">
        <v>-2100</v>
      </c>
      <c r="E3554">
        <v>-2189</v>
      </c>
    </row>
    <row r="3555" spans="1:5" x14ac:dyDescent="0.35">
      <c r="A3555" t="s">
        <v>1007</v>
      </c>
      <c r="B3555">
        <v>400</v>
      </c>
      <c r="C3555">
        <v>450</v>
      </c>
      <c r="D3555">
        <v>-2400</v>
      </c>
      <c r="E3555">
        <v>-2497</v>
      </c>
    </row>
    <row r="3556" spans="1:5" x14ac:dyDescent="0.35">
      <c r="A3556" t="s">
        <v>1007</v>
      </c>
      <c r="B3556">
        <v>450</v>
      </c>
      <c r="C3556">
        <v>500</v>
      </c>
      <c r="D3556">
        <v>-2600</v>
      </c>
      <c r="E3556">
        <v>-2697</v>
      </c>
    </row>
    <row r="3557" spans="1:5" x14ac:dyDescent="0.35">
      <c r="A3557" t="s">
        <v>1008</v>
      </c>
      <c r="B3557">
        <v>0</v>
      </c>
      <c r="C3557">
        <v>3</v>
      </c>
      <c r="D3557">
        <v>-60</v>
      </c>
      <c r="E3557">
        <v>-85</v>
      </c>
    </row>
    <row r="3558" spans="1:5" x14ac:dyDescent="0.35">
      <c r="A3558" t="s">
        <v>1008</v>
      </c>
      <c r="B3558">
        <v>3</v>
      </c>
      <c r="C3558">
        <v>6</v>
      </c>
      <c r="D3558">
        <v>-80</v>
      </c>
      <c r="E3558">
        <v>-110</v>
      </c>
    </row>
    <row r="3559" spans="1:5" x14ac:dyDescent="0.35">
      <c r="A3559" t="s">
        <v>1008</v>
      </c>
      <c r="B3559">
        <v>6</v>
      </c>
      <c r="C3559">
        <v>10</v>
      </c>
      <c r="D3559">
        <v>-97</v>
      </c>
      <c r="E3559">
        <v>-133</v>
      </c>
    </row>
    <row r="3560" spans="1:5" x14ac:dyDescent="0.35">
      <c r="A3560" t="s">
        <v>1008</v>
      </c>
      <c r="B3560">
        <v>10</v>
      </c>
      <c r="C3560">
        <v>14</v>
      </c>
      <c r="D3560">
        <v>-130</v>
      </c>
      <c r="E3560">
        <v>-173</v>
      </c>
    </row>
    <row r="3561" spans="1:5" x14ac:dyDescent="0.35">
      <c r="A3561" t="s">
        <v>1008</v>
      </c>
      <c r="B3561">
        <v>14</v>
      </c>
      <c r="C3561">
        <v>18</v>
      </c>
      <c r="D3561">
        <v>-150</v>
      </c>
      <c r="E3561">
        <v>-193</v>
      </c>
    </row>
    <row r="3562" spans="1:5" x14ac:dyDescent="0.35">
      <c r="A3562" t="s">
        <v>1008</v>
      </c>
      <c r="B3562">
        <v>18</v>
      </c>
      <c r="C3562">
        <v>24</v>
      </c>
      <c r="D3562">
        <v>-188</v>
      </c>
      <c r="E3562">
        <v>-240</v>
      </c>
    </row>
    <row r="3563" spans="1:5" x14ac:dyDescent="0.35">
      <c r="A3563" t="s">
        <v>1008</v>
      </c>
      <c r="B3563">
        <v>24</v>
      </c>
      <c r="C3563">
        <v>30</v>
      </c>
      <c r="D3563">
        <v>-218</v>
      </c>
      <c r="E3563">
        <v>-270</v>
      </c>
    </row>
    <row r="3564" spans="1:5" x14ac:dyDescent="0.35">
      <c r="A3564" t="s">
        <v>1008</v>
      </c>
      <c r="B3564">
        <v>30</v>
      </c>
      <c r="C3564">
        <v>40</v>
      </c>
      <c r="D3564">
        <v>-274</v>
      </c>
      <c r="E3564">
        <v>-336</v>
      </c>
    </row>
    <row r="3565" spans="1:5" x14ac:dyDescent="0.35">
      <c r="A3565" t="s">
        <v>1008</v>
      </c>
      <c r="B3565">
        <v>40</v>
      </c>
      <c r="C3565">
        <v>50</v>
      </c>
      <c r="D3565">
        <v>-325</v>
      </c>
      <c r="E3565">
        <v>-387</v>
      </c>
    </row>
    <row r="3566" spans="1:5" x14ac:dyDescent="0.35">
      <c r="A3566" t="s">
        <v>1008</v>
      </c>
      <c r="B3566">
        <v>50</v>
      </c>
      <c r="C3566">
        <v>65</v>
      </c>
      <c r="D3566">
        <v>-405</v>
      </c>
      <c r="E3566">
        <v>-479</v>
      </c>
    </row>
    <row r="3567" spans="1:5" x14ac:dyDescent="0.35">
      <c r="A3567" t="s">
        <v>1008</v>
      </c>
      <c r="B3567">
        <v>65</v>
      </c>
      <c r="C3567">
        <v>80</v>
      </c>
      <c r="D3567">
        <v>-480</v>
      </c>
      <c r="E3567">
        <v>-554</v>
      </c>
    </row>
    <row r="3568" spans="1:5" x14ac:dyDescent="0.35">
      <c r="A3568" t="s">
        <v>1008</v>
      </c>
      <c r="B3568">
        <v>80</v>
      </c>
      <c r="C3568">
        <v>100</v>
      </c>
      <c r="D3568">
        <v>-585</v>
      </c>
      <c r="E3568">
        <v>-672</v>
      </c>
    </row>
    <row r="3569" spans="1:5" x14ac:dyDescent="0.35">
      <c r="A3569" t="s">
        <v>1008</v>
      </c>
      <c r="B3569">
        <v>100</v>
      </c>
      <c r="C3569">
        <v>120</v>
      </c>
      <c r="D3569">
        <v>-690</v>
      </c>
      <c r="E3569">
        <v>-777</v>
      </c>
    </row>
    <row r="3570" spans="1:5" x14ac:dyDescent="0.35">
      <c r="A3570" t="s">
        <v>1008</v>
      </c>
      <c r="B3570">
        <v>120</v>
      </c>
      <c r="C3570">
        <v>140</v>
      </c>
      <c r="D3570">
        <v>-800</v>
      </c>
      <c r="E3570">
        <v>-900</v>
      </c>
    </row>
    <row r="3571" spans="1:5" x14ac:dyDescent="0.35">
      <c r="A3571" t="s">
        <v>1008</v>
      </c>
      <c r="B3571">
        <v>140</v>
      </c>
      <c r="C3571">
        <v>160</v>
      </c>
      <c r="D3571">
        <v>-900</v>
      </c>
      <c r="E3571">
        <v>-1000</v>
      </c>
    </row>
    <row r="3572" spans="1:5" x14ac:dyDescent="0.35">
      <c r="A3572" t="s">
        <v>1008</v>
      </c>
      <c r="B3572">
        <v>160</v>
      </c>
      <c r="C3572">
        <v>180</v>
      </c>
      <c r="D3572">
        <v>-1000</v>
      </c>
      <c r="E3572">
        <v>-1100</v>
      </c>
    </row>
    <row r="3573" spans="1:5" x14ac:dyDescent="0.35">
      <c r="A3573" t="s">
        <v>1008</v>
      </c>
      <c r="B3573">
        <v>180</v>
      </c>
      <c r="C3573">
        <v>200</v>
      </c>
      <c r="D3573">
        <v>-1150</v>
      </c>
      <c r="E3573">
        <v>-1265</v>
      </c>
    </row>
    <row r="3574" spans="1:5" x14ac:dyDescent="0.35">
      <c r="A3574" t="s">
        <v>1008</v>
      </c>
      <c r="B3574">
        <v>200</v>
      </c>
      <c r="C3574">
        <v>225</v>
      </c>
      <c r="D3574">
        <v>-1250</v>
      </c>
      <c r="E3574">
        <v>-1365</v>
      </c>
    </row>
    <row r="3575" spans="1:5" x14ac:dyDescent="0.35">
      <c r="A3575" t="s">
        <v>1008</v>
      </c>
      <c r="B3575">
        <v>225</v>
      </c>
      <c r="C3575">
        <v>250</v>
      </c>
      <c r="D3575">
        <v>-1350</v>
      </c>
      <c r="E3575">
        <v>-1465</v>
      </c>
    </row>
    <row r="3576" spans="1:5" x14ac:dyDescent="0.35">
      <c r="A3576" t="s">
        <v>1008</v>
      </c>
      <c r="B3576">
        <v>250</v>
      </c>
      <c r="C3576">
        <v>280</v>
      </c>
      <c r="D3576">
        <v>-1550</v>
      </c>
      <c r="E3576">
        <v>-1680</v>
      </c>
    </row>
    <row r="3577" spans="1:5" x14ac:dyDescent="0.35">
      <c r="A3577" t="s">
        <v>1008</v>
      </c>
      <c r="B3577">
        <v>280</v>
      </c>
      <c r="C3577">
        <v>315</v>
      </c>
      <c r="D3577">
        <v>-1700</v>
      </c>
      <c r="E3577">
        <v>-1830</v>
      </c>
    </row>
    <row r="3578" spans="1:5" x14ac:dyDescent="0.35">
      <c r="A3578" t="s">
        <v>1008</v>
      </c>
      <c r="B3578">
        <v>315</v>
      </c>
      <c r="C3578">
        <v>355</v>
      </c>
      <c r="D3578">
        <v>-1900</v>
      </c>
      <c r="E3578">
        <v>-2040</v>
      </c>
    </row>
    <row r="3579" spans="1:5" x14ac:dyDescent="0.35">
      <c r="A3579" t="s">
        <v>1008</v>
      </c>
      <c r="B3579">
        <v>355</v>
      </c>
      <c r="C3579">
        <v>400</v>
      </c>
      <c r="D3579">
        <v>-2100</v>
      </c>
      <c r="E3579">
        <v>-2240</v>
      </c>
    </row>
    <row r="3580" spans="1:5" x14ac:dyDescent="0.35">
      <c r="A3580" t="s">
        <v>1008</v>
      </c>
      <c r="B3580">
        <v>400</v>
      </c>
      <c r="C3580">
        <v>450</v>
      </c>
      <c r="D3580">
        <v>-2400</v>
      </c>
      <c r="E3580">
        <v>-2555</v>
      </c>
    </row>
    <row r="3581" spans="1:5" x14ac:dyDescent="0.35">
      <c r="A3581" t="s">
        <v>1008</v>
      </c>
      <c r="B3581">
        <v>450</v>
      </c>
      <c r="C3581">
        <v>500</v>
      </c>
      <c r="D3581">
        <v>-2600</v>
      </c>
      <c r="E3581">
        <v>-2755</v>
      </c>
    </row>
    <row r="3582" spans="1:5" x14ac:dyDescent="0.35">
      <c r="A3582" t="s">
        <v>1009</v>
      </c>
      <c r="B3582">
        <v>0</v>
      </c>
      <c r="C3582">
        <v>3</v>
      </c>
      <c r="D3582">
        <v>-60</v>
      </c>
      <c r="E3582">
        <v>-100</v>
      </c>
    </row>
    <row r="3583" spans="1:5" x14ac:dyDescent="0.35">
      <c r="A3583" t="s">
        <v>1009</v>
      </c>
      <c r="B3583">
        <v>3</v>
      </c>
      <c r="C3583">
        <v>6</v>
      </c>
      <c r="D3583">
        <v>-80</v>
      </c>
      <c r="E3583">
        <v>-128</v>
      </c>
    </row>
    <row r="3584" spans="1:5" x14ac:dyDescent="0.35">
      <c r="A3584" t="s">
        <v>1009</v>
      </c>
      <c r="B3584">
        <v>6</v>
      </c>
      <c r="C3584">
        <v>10</v>
      </c>
      <c r="D3584">
        <v>-97</v>
      </c>
      <c r="E3584">
        <v>-155</v>
      </c>
    </row>
    <row r="3585" spans="1:5" x14ac:dyDescent="0.35">
      <c r="A3585" t="s">
        <v>1009</v>
      </c>
      <c r="B3585">
        <v>10</v>
      </c>
      <c r="C3585">
        <v>14</v>
      </c>
      <c r="D3585">
        <v>-130</v>
      </c>
      <c r="E3585">
        <v>-200</v>
      </c>
    </row>
    <row r="3586" spans="1:5" x14ac:dyDescent="0.35">
      <c r="A3586" t="s">
        <v>1009</v>
      </c>
      <c r="B3586">
        <v>14</v>
      </c>
      <c r="C3586">
        <v>18</v>
      </c>
      <c r="D3586">
        <v>-150</v>
      </c>
      <c r="E3586">
        <v>-220</v>
      </c>
    </row>
    <row r="3587" spans="1:5" x14ac:dyDescent="0.35">
      <c r="A3587" t="s">
        <v>1009</v>
      </c>
      <c r="B3587">
        <v>18</v>
      </c>
      <c r="C3587">
        <v>24</v>
      </c>
      <c r="D3587">
        <v>-188</v>
      </c>
      <c r="E3587">
        <v>-272</v>
      </c>
    </row>
    <row r="3588" spans="1:5" x14ac:dyDescent="0.35">
      <c r="A3588" t="s">
        <v>1009</v>
      </c>
      <c r="B3588">
        <v>24</v>
      </c>
      <c r="C3588">
        <v>30</v>
      </c>
      <c r="D3588">
        <v>-218</v>
      </c>
      <c r="E3588">
        <v>-302</v>
      </c>
    </row>
    <row r="3589" spans="1:5" x14ac:dyDescent="0.35">
      <c r="A3589" t="s">
        <v>1009</v>
      </c>
      <c r="B3589">
        <v>30</v>
      </c>
      <c r="C3589">
        <v>40</v>
      </c>
      <c r="D3589">
        <v>-274</v>
      </c>
      <c r="E3589">
        <v>-374</v>
      </c>
    </row>
    <row r="3590" spans="1:5" x14ac:dyDescent="0.35">
      <c r="A3590" t="s">
        <v>1009</v>
      </c>
      <c r="B3590">
        <v>40</v>
      </c>
      <c r="C3590">
        <v>50</v>
      </c>
      <c r="D3590">
        <v>-325</v>
      </c>
      <c r="E3590">
        <v>-425</v>
      </c>
    </row>
    <row r="3591" spans="1:5" x14ac:dyDescent="0.35">
      <c r="A3591" t="s">
        <v>1009</v>
      </c>
      <c r="B3591">
        <v>50</v>
      </c>
      <c r="C3591">
        <v>65</v>
      </c>
      <c r="D3591">
        <v>-405</v>
      </c>
      <c r="E3591">
        <v>-525</v>
      </c>
    </row>
    <row r="3592" spans="1:5" x14ac:dyDescent="0.35">
      <c r="A3592" t="s">
        <v>1009</v>
      </c>
      <c r="B3592">
        <v>65</v>
      </c>
      <c r="C3592">
        <v>80</v>
      </c>
      <c r="D3592">
        <v>-480</v>
      </c>
      <c r="E3592">
        <v>-600</v>
      </c>
    </row>
    <row r="3593" spans="1:5" x14ac:dyDescent="0.35">
      <c r="A3593" t="s">
        <v>1009</v>
      </c>
      <c r="B3593">
        <v>80</v>
      </c>
      <c r="C3593">
        <v>100</v>
      </c>
      <c r="D3593">
        <v>-585</v>
      </c>
      <c r="E3593">
        <v>-725</v>
      </c>
    </row>
    <row r="3594" spans="1:5" x14ac:dyDescent="0.35">
      <c r="A3594" t="s">
        <v>1009</v>
      </c>
      <c r="B3594">
        <v>100</v>
      </c>
      <c r="C3594">
        <v>120</v>
      </c>
      <c r="D3594">
        <v>-690</v>
      </c>
      <c r="E3594">
        <v>-830</v>
      </c>
    </row>
    <row r="3595" spans="1:5" x14ac:dyDescent="0.35">
      <c r="A3595" t="s">
        <v>1009</v>
      </c>
      <c r="B3595">
        <v>120</v>
      </c>
      <c r="C3595">
        <v>140</v>
      </c>
      <c r="D3595">
        <v>-800</v>
      </c>
      <c r="E3595">
        <v>-960</v>
      </c>
    </row>
    <row r="3596" spans="1:5" x14ac:dyDescent="0.35">
      <c r="A3596" t="s">
        <v>1009</v>
      </c>
      <c r="B3596">
        <v>140</v>
      </c>
      <c r="C3596">
        <v>160</v>
      </c>
      <c r="D3596">
        <v>-900</v>
      </c>
      <c r="E3596">
        <v>-1060</v>
      </c>
    </row>
    <row r="3597" spans="1:5" x14ac:dyDescent="0.35">
      <c r="A3597" t="s">
        <v>1009</v>
      </c>
      <c r="B3597">
        <v>160</v>
      </c>
      <c r="C3597">
        <v>180</v>
      </c>
      <c r="D3597">
        <v>-1000</v>
      </c>
      <c r="E3597">
        <v>-1160</v>
      </c>
    </row>
    <row r="3598" spans="1:5" x14ac:dyDescent="0.35">
      <c r="A3598" t="s">
        <v>1009</v>
      </c>
      <c r="B3598">
        <v>180</v>
      </c>
      <c r="C3598">
        <v>200</v>
      </c>
      <c r="D3598">
        <v>-1150</v>
      </c>
      <c r="E3598">
        <v>-1335</v>
      </c>
    </row>
    <row r="3599" spans="1:5" x14ac:dyDescent="0.35">
      <c r="A3599" t="s">
        <v>1009</v>
      </c>
      <c r="B3599">
        <v>200</v>
      </c>
      <c r="C3599">
        <v>225</v>
      </c>
      <c r="D3599">
        <v>-1250</v>
      </c>
      <c r="E3599">
        <v>-1435</v>
      </c>
    </row>
    <row r="3600" spans="1:5" x14ac:dyDescent="0.35">
      <c r="A3600" t="s">
        <v>1009</v>
      </c>
      <c r="B3600">
        <v>225</v>
      </c>
      <c r="C3600">
        <v>250</v>
      </c>
      <c r="D3600">
        <v>-1350</v>
      </c>
      <c r="E3600">
        <v>-1535</v>
      </c>
    </row>
    <row r="3601" spans="1:5" x14ac:dyDescent="0.35">
      <c r="A3601" t="s">
        <v>1009</v>
      </c>
      <c r="B3601">
        <v>250</v>
      </c>
      <c r="C3601">
        <v>280</v>
      </c>
      <c r="D3601">
        <v>-1550</v>
      </c>
      <c r="E3601">
        <v>-1760</v>
      </c>
    </row>
    <row r="3602" spans="1:5" x14ac:dyDescent="0.35">
      <c r="A3602" t="s">
        <v>1009</v>
      </c>
      <c r="B3602">
        <v>280</v>
      </c>
      <c r="C3602">
        <v>315</v>
      </c>
      <c r="D3602">
        <v>-1700</v>
      </c>
      <c r="E3602">
        <v>-1910</v>
      </c>
    </row>
    <row r="3603" spans="1:5" x14ac:dyDescent="0.35">
      <c r="A3603" t="s">
        <v>1009</v>
      </c>
      <c r="B3603">
        <v>315</v>
      </c>
      <c r="C3603">
        <v>355</v>
      </c>
      <c r="D3603">
        <v>-1900</v>
      </c>
      <c r="E3603">
        <v>-2130</v>
      </c>
    </row>
    <row r="3604" spans="1:5" x14ac:dyDescent="0.35">
      <c r="A3604" t="s">
        <v>1009</v>
      </c>
      <c r="B3604">
        <v>355</v>
      </c>
      <c r="C3604">
        <v>400</v>
      </c>
      <c r="D3604">
        <v>-2100</v>
      </c>
      <c r="E3604">
        <v>-2330</v>
      </c>
    </row>
    <row r="3605" spans="1:5" x14ac:dyDescent="0.35">
      <c r="A3605" t="s">
        <v>1009</v>
      </c>
      <c r="B3605">
        <v>400</v>
      </c>
      <c r="C3605">
        <v>450</v>
      </c>
      <c r="D3605">
        <v>-2400</v>
      </c>
      <c r="E3605">
        <v>-2650</v>
      </c>
    </row>
    <row r="3606" spans="1:5" x14ac:dyDescent="0.35">
      <c r="A3606" t="s">
        <v>1009</v>
      </c>
      <c r="B3606">
        <v>450</v>
      </c>
      <c r="C3606">
        <v>500</v>
      </c>
      <c r="D3606">
        <v>-2600</v>
      </c>
      <c r="E3606">
        <v>-2850</v>
      </c>
    </row>
    <row r="3607" spans="1:5" x14ac:dyDescent="0.35">
      <c r="A3607" t="s">
        <v>1010</v>
      </c>
      <c r="B3607">
        <v>0</v>
      </c>
      <c r="C3607">
        <v>3</v>
      </c>
      <c r="D3607">
        <v>-60</v>
      </c>
      <c r="E3607">
        <v>-120</v>
      </c>
    </row>
    <row r="3608" spans="1:5" x14ac:dyDescent="0.35">
      <c r="A3608" t="s">
        <v>1010</v>
      </c>
      <c r="B3608">
        <v>3</v>
      </c>
      <c r="C3608">
        <v>6</v>
      </c>
      <c r="D3608">
        <v>-80</v>
      </c>
      <c r="E3608">
        <v>-155</v>
      </c>
    </row>
    <row r="3609" spans="1:5" x14ac:dyDescent="0.35">
      <c r="A3609" t="s">
        <v>1010</v>
      </c>
      <c r="B3609">
        <v>6</v>
      </c>
      <c r="C3609">
        <v>10</v>
      </c>
      <c r="D3609">
        <v>-97</v>
      </c>
      <c r="E3609">
        <v>-187</v>
      </c>
    </row>
    <row r="3610" spans="1:5" x14ac:dyDescent="0.35">
      <c r="A3610" t="s">
        <v>1010</v>
      </c>
      <c r="B3610">
        <v>10</v>
      </c>
      <c r="C3610">
        <v>14</v>
      </c>
      <c r="D3610">
        <v>-130</v>
      </c>
      <c r="E3610">
        <v>-240</v>
      </c>
    </row>
    <row r="3611" spans="1:5" x14ac:dyDescent="0.35">
      <c r="A3611" t="s">
        <v>1010</v>
      </c>
      <c r="B3611">
        <v>14</v>
      </c>
      <c r="C3611">
        <v>18</v>
      </c>
      <c r="D3611">
        <v>-150</v>
      </c>
      <c r="E3611">
        <v>-260</v>
      </c>
    </row>
    <row r="3612" spans="1:5" x14ac:dyDescent="0.35">
      <c r="A3612" t="s">
        <v>1010</v>
      </c>
      <c r="B3612">
        <v>18</v>
      </c>
      <c r="C3612">
        <v>24</v>
      </c>
      <c r="D3612">
        <v>-188</v>
      </c>
      <c r="E3612">
        <v>-318</v>
      </c>
    </row>
    <row r="3613" spans="1:5" x14ac:dyDescent="0.35">
      <c r="A3613" t="s">
        <v>1010</v>
      </c>
      <c r="B3613">
        <v>24</v>
      </c>
      <c r="C3613">
        <v>30</v>
      </c>
      <c r="D3613">
        <v>-218</v>
      </c>
      <c r="E3613">
        <v>-348</v>
      </c>
    </row>
    <row r="3614" spans="1:5" x14ac:dyDescent="0.35">
      <c r="A3614" t="s">
        <v>1010</v>
      </c>
      <c r="B3614">
        <v>30</v>
      </c>
      <c r="C3614">
        <v>40</v>
      </c>
      <c r="D3614">
        <v>-274</v>
      </c>
      <c r="E3614">
        <v>-434</v>
      </c>
    </row>
    <row r="3615" spans="1:5" x14ac:dyDescent="0.35">
      <c r="A3615" t="s">
        <v>1010</v>
      </c>
      <c r="B3615">
        <v>40</v>
      </c>
      <c r="C3615">
        <v>50</v>
      </c>
      <c r="D3615">
        <v>-325</v>
      </c>
      <c r="E3615">
        <v>-485</v>
      </c>
    </row>
    <row r="3616" spans="1:5" x14ac:dyDescent="0.35">
      <c r="A3616" t="s">
        <v>1010</v>
      </c>
      <c r="B3616">
        <v>50</v>
      </c>
      <c r="C3616">
        <v>65</v>
      </c>
      <c r="D3616">
        <v>-405</v>
      </c>
      <c r="E3616">
        <v>-595</v>
      </c>
    </row>
    <row r="3617" spans="1:5" x14ac:dyDescent="0.35">
      <c r="A3617" t="s">
        <v>1010</v>
      </c>
      <c r="B3617">
        <v>65</v>
      </c>
      <c r="C3617">
        <v>80</v>
      </c>
      <c r="D3617">
        <v>-480</v>
      </c>
      <c r="E3617">
        <v>-670</v>
      </c>
    </row>
    <row r="3618" spans="1:5" x14ac:dyDescent="0.35">
      <c r="A3618" t="s">
        <v>1010</v>
      </c>
      <c r="B3618">
        <v>80</v>
      </c>
      <c r="C3618">
        <v>100</v>
      </c>
      <c r="D3618">
        <v>-585</v>
      </c>
      <c r="E3618">
        <v>-805</v>
      </c>
    </row>
    <row r="3619" spans="1:5" x14ac:dyDescent="0.35">
      <c r="A3619" t="s">
        <v>1010</v>
      </c>
      <c r="B3619">
        <v>100</v>
      </c>
      <c r="C3619">
        <v>120</v>
      </c>
      <c r="D3619">
        <v>-690</v>
      </c>
      <c r="E3619">
        <v>-910</v>
      </c>
    </row>
    <row r="3620" spans="1:5" x14ac:dyDescent="0.35">
      <c r="A3620" t="s">
        <v>1010</v>
      </c>
      <c r="B3620">
        <v>120</v>
      </c>
      <c r="C3620">
        <v>140</v>
      </c>
      <c r="D3620">
        <v>-800</v>
      </c>
      <c r="E3620">
        <v>-1050</v>
      </c>
    </row>
    <row r="3621" spans="1:5" x14ac:dyDescent="0.35">
      <c r="A3621" t="s">
        <v>1010</v>
      </c>
      <c r="B3621">
        <v>140</v>
      </c>
      <c r="C3621">
        <v>160</v>
      </c>
      <c r="D3621">
        <v>-900</v>
      </c>
      <c r="E3621">
        <v>-1150</v>
      </c>
    </row>
    <row r="3622" spans="1:5" x14ac:dyDescent="0.35">
      <c r="A3622" t="s">
        <v>1010</v>
      </c>
      <c r="B3622">
        <v>160</v>
      </c>
      <c r="C3622">
        <v>180</v>
      </c>
      <c r="D3622">
        <v>-1000</v>
      </c>
      <c r="E3622">
        <v>-1250</v>
      </c>
    </row>
    <row r="3623" spans="1:5" x14ac:dyDescent="0.35">
      <c r="A3623" t="s">
        <v>1010</v>
      </c>
      <c r="B3623">
        <v>180</v>
      </c>
      <c r="C3623">
        <v>200</v>
      </c>
      <c r="D3623">
        <v>-1150</v>
      </c>
      <c r="E3623">
        <v>-1440</v>
      </c>
    </row>
    <row r="3624" spans="1:5" x14ac:dyDescent="0.35">
      <c r="A3624" t="s">
        <v>1010</v>
      </c>
      <c r="B3624">
        <v>200</v>
      </c>
      <c r="C3624">
        <v>225</v>
      </c>
      <c r="D3624">
        <v>-1250</v>
      </c>
      <c r="E3624">
        <v>-1540</v>
      </c>
    </row>
    <row r="3625" spans="1:5" x14ac:dyDescent="0.35">
      <c r="A3625" t="s">
        <v>1010</v>
      </c>
      <c r="B3625">
        <v>225</v>
      </c>
      <c r="C3625">
        <v>250</v>
      </c>
      <c r="D3625">
        <v>-1350</v>
      </c>
      <c r="E3625">
        <v>-1640</v>
      </c>
    </row>
    <row r="3626" spans="1:5" x14ac:dyDescent="0.35">
      <c r="A3626" t="s">
        <v>1010</v>
      </c>
      <c r="B3626">
        <v>250</v>
      </c>
      <c r="C3626">
        <v>280</v>
      </c>
      <c r="D3626">
        <v>-1550</v>
      </c>
      <c r="E3626">
        <v>-1870</v>
      </c>
    </row>
    <row r="3627" spans="1:5" x14ac:dyDescent="0.35">
      <c r="A3627" t="s">
        <v>1010</v>
      </c>
      <c r="B3627">
        <v>280</v>
      </c>
      <c r="C3627">
        <v>315</v>
      </c>
      <c r="D3627">
        <v>-1700</v>
      </c>
      <c r="E3627">
        <v>-2020</v>
      </c>
    </row>
    <row r="3628" spans="1:5" x14ac:dyDescent="0.35">
      <c r="A3628" t="s">
        <v>1010</v>
      </c>
      <c r="B3628">
        <v>315</v>
      </c>
      <c r="C3628">
        <v>355</v>
      </c>
      <c r="D3628">
        <v>-1900</v>
      </c>
      <c r="E3628">
        <v>-2260</v>
      </c>
    </row>
    <row r="3629" spans="1:5" x14ac:dyDescent="0.35">
      <c r="A3629" t="s">
        <v>1010</v>
      </c>
      <c r="B3629">
        <v>355</v>
      </c>
      <c r="C3629">
        <v>400</v>
      </c>
      <c r="D3629">
        <v>-2100</v>
      </c>
      <c r="E3629">
        <v>-2460</v>
      </c>
    </row>
    <row r="3630" spans="1:5" x14ac:dyDescent="0.35">
      <c r="A3630" t="s">
        <v>1010</v>
      </c>
      <c r="B3630">
        <v>400</v>
      </c>
      <c r="C3630">
        <v>450</v>
      </c>
      <c r="D3630">
        <v>-2400</v>
      </c>
      <c r="E3630">
        <v>-2800</v>
      </c>
    </row>
    <row r="3631" spans="1:5" x14ac:dyDescent="0.35">
      <c r="A3631" t="s">
        <v>1010</v>
      </c>
      <c r="B3631">
        <v>450</v>
      </c>
      <c r="C3631">
        <v>500</v>
      </c>
      <c r="D3631">
        <v>-2600</v>
      </c>
      <c r="E3631">
        <v>-3000</v>
      </c>
    </row>
  </sheetData>
  <pageMargins left="0.75" right="0.75" top="1" bottom="1" header="0.511811023622047" footer="0.511811023622047"/>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741"/>
  <sheetViews>
    <sheetView showGridLines="0" zoomScaleNormal="100" workbookViewId="0">
      <pane ySplit="1" topLeftCell="A3096" activePane="bottomLeft" state="frozen"/>
      <selection pane="bottomLeft" activeCell="L3114" sqref="L3114"/>
    </sheetView>
  </sheetViews>
  <sheetFormatPr baseColWidth="10" defaultColWidth="8.6328125" defaultRowHeight="14.5" x14ac:dyDescent="0.35"/>
  <cols>
    <col min="1" max="1" width="12" customWidth="1"/>
    <col min="2" max="2" width="19.08984375" customWidth="1"/>
    <col min="3" max="3" width="20.36328125" customWidth="1"/>
    <col min="4" max="5" width="12" customWidth="1"/>
  </cols>
  <sheetData>
    <row r="1" spans="1:5" x14ac:dyDescent="0.35">
      <c r="A1" s="1" t="s">
        <v>853</v>
      </c>
      <c r="B1" s="1" t="s">
        <v>854</v>
      </c>
      <c r="C1" s="1" t="s">
        <v>855</v>
      </c>
      <c r="D1" s="1" t="s">
        <v>1011</v>
      </c>
      <c r="E1" s="1" t="s">
        <v>1012</v>
      </c>
    </row>
    <row r="2" spans="1:5" x14ac:dyDescent="0.35">
      <c r="A2" s="5" t="s">
        <v>1013</v>
      </c>
      <c r="B2" s="5">
        <v>0</v>
      </c>
      <c r="C2" s="5">
        <v>3</v>
      </c>
      <c r="D2" s="5">
        <v>-270</v>
      </c>
      <c r="E2" s="5">
        <v>-295</v>
      </c>
    </row>
    <row r="3" spans="1:5" x14ac:dyDescent="0.35">
      <c r="A3" s="5" t="s">
        <v>1013</v>
      </c>
      <c r="B3" s="5">
        <v>3</v>
      </c>
      <c r="C3" s="5">
        <v>6</v>
      </c>
      <c r="D3" s="5">
        <v>-270</v>
      </c>
      <c r="E3" s="5">
        <v>-300</v>
      </c>
    </row>
    <row r="4" spans="1:5" x14ac:dyDescent="0.35">
      <c r="A4" s="5" t="s">
        <v>1013</v>
      </c>
      <c r="B4" s="5">
        <v>6</v>
      </c>
      <c r="C4" s="5">
        <v>10</v>
      </c>
      <c r="D4" s="5">
        <v>-280</v>
      </c>
      <c r="E4" s="5">
        <v>-316</v>
      </c>
    </row>
    <row r="5" spans="1:5" x14ac:dyDescent="0.35">
      <c r="A5" s="5" t="s">
        <v>1013</v>
      </c>
      <c r="B5" s="5">
        <v>10</v>
      </c>
      <c r="C5" s="5">
        <v>18</v>
      </c>
      <c r="D5" s="5">
        <v>-290</v>
      </c>
      <c r="E5" s="5">
        <v>-333</v>
      </c>
    </row>
    <row r="6" spans="1:5" x14ac:dyDescent="0.35">
      <c r="A6" s="5" t="s">
        <v>1013</v>
      </c>
      <c r="B6" s="5">
        <v>18</v>
      </c>
      <c r="C6" s="5">
        <v>30</v>
      </c>
      <c r="D6" s="5">
        <v>-300</v>
      </c>
      <c r="E6" s="5">
        <v>-352</v>
      </c>
    </row>
    <row r="7" spans="1:5" x14ac:dyDescent="0.35">
      <c r="A7" s="5" t="s">
        <v>1013</v>
      </c>
      <c r="B7" s="5">
        <v>30</v>
      </c>
      <c r="C7" s="5">
        <v>40</v>
      </c>
      <c r="D7" s="5">
        <v>-310</v>
      </c>
      <c r="E7" s="5">
        <v>-372</v>
      </c>
    </row>
    <row r="8" spans="1:5" x14ac:dyDescent="0.35">
      <c r="A8" s="5" t="s">
        <v>1013</v>
      </c>
      <c r="B8" s="5">
        <v>40</v>
      </c>
      <c r="C8" s="5">
        <v>50</v>
      </c>
      <c r="D8" s="5">
        <v>-320</v>
      </c>
      <c r="E8" s="5">
        <v>-382</v>
      </c>
    </row>
    <row r="9" spans="1:5" x14ac:dyDescent="0.35">
      <c r="A9" s="5" t="s">
        <v>1013</v>
      </c>
      <c r="B9" s="5">
        <v>50</v>
      </c>
      <c r="C9" s="5">
        <v>65</v>
      </c>
      <c r="D9" s="5">
        <v>-340</v>
      </c>
      <c r="E9" s="5">
        <v>-414</v>
      </c>
    </row>
    <row r="10" spans="1:5" x14ac:dyDescent="0.35">
      <c r="A10" s="5" t="s">
        <v>1013</v>
      </c>
      <c r="B10" s="5">
        <v>65</v>
      </c>
      <c r="C10" s="5">
        <v>80</v>
      </c>
      <c r="D10" s="5">
        <v>-360</v>
      </c>
      <c r="E10" s="5">
        <v>-434</v>
      </c>
    </row>
    <row r="11" spans="1:5" x14ac:dyDescent="0.35">
      <c r="A11" s="5" t="s">
        <v>1013</v>
      </c>
      <c r="B11" s="5">
        <v>80</v>
      </c>
      <c r="C11" s="5">
        <v>100</v>
      </c>
      <c r="D11" s="5">
        <v>-380</v>
      </c>
      <c r="E11" s="5">
        <v>-467</v>
      </c>
    </row>
    <row r="12" spans="1:5" x14ac:dyDescent="0.35">
      <c r="A12" s="5" t="s">
        <v>1013</v>
      </c>
      <c r="B12" s="5">
        <v>100</v>
      </c>
      <c r="C12" s="5">
        <v>120</v>
      </c>
      <c r="D12" s="5">
        <v>-410</v>
      </c>
      <c r="E12" s="5">
        <v>-497</v>
      </c>
    </row>
    <row r="13" spans="1:5" x14ac:dyDescent="0.35">
      <c r="A13" s="5" t="s">
        <v>1013</v>
      </c>
      <c r="B13" s="5">
        <v>120</v>
      </c>
      <c r="C13" s="5">
        <v>140</v>
      </c>
      <c r="D13" s="5">
        <v>-460</v>
      </c>
      <c r="E13" s="5">
        <v>-560</v>
      </c>
    </row>
    <row r="14" spans="1:5" x14ac:dyDescent="0.35">
      <c r="A14" s="5" t="s">
        <v>1013</v>
      </c>
      <c r="B14" s="5">
        <v>140</v>
      </c>
      <c r="C14" s="5">
        <v>160</v>
      </c>
      <c r="D14" s="5">
        <v>-520</v>
      </c>
      <c r="E14" s="5">
        <v>-620</v>
      </c>
    </row>
    <row r="15" spans="1:5" x14ac:dyDescent="0.35">
      <c r="A15" s="5" t="s">
        <v>1013</v>
      </c>
      <c r="B15" s="5">
        <v>160</v>
      </c>
      <c r="C15" s="5">
        <v>180</v>
      </c>
      <c r="D15" s="5">
        <v>-580</v>
      </c>
      <c r="E15" s="5">
        <v>-680</v>
      </c>
    </row>
    <row r="16" spans="1:5" x14ac:dyDescent="0.35">
      <c r="A16" s="5" t="s">
        <v>1013</v>
      </c>
      <c r="B16" s="5">
        <v>180</v>
      </c>
      <c r="C16" s="5">
        <v>200</v>
      </c>
      <c r="D16" s="5">
        <v>-660</v>
      </c>
      <c r="E16" s="5">
        <v>-775</v>
      </c>
    </row>
    <row r="17" spans="1:5" x14ac:dyDescent="0.35">
      <c r="A17" s="5" t="s">
        <v>1013</v>
      </c>
      <c r="B17" s="5">
        <v>200</v>
      </c>
      <c r="C17" s="5">
        <v>225</v>
      </c>
      <c r="D17" s="5">
        <v>-740</v>
      </c>
      <c r="E17" s="5">
        <v>-855</v>
      </c>
    </row>
    <row r="18" spans="1:5" x14ac:dyDescent="0.35">
      <c r="A18" s="5" t="s">
        <v>1013</v>
      </c>
      <c r="B18" s="5">
        <v>225</v>
      </c>
      <c r="C18" s="5">
        <v>250</v>
      </c>
      <c r="D18" s="5">
        <v>-820</v>
      </c>
      <c r="E18" s="5">
        <v>-935</v>
      </c>
    </row>
    <row r="19" spans="1:5" x14ac:dyDescent="0.35">
      <c r="A19" s="5" t="s">
        <v>1013</v>
      </c>
      <c r="B19" s="5">
        <v>250</v>
      </c>
      <c r="C19" s="5">
        <v>280</v>
      </c>
      <c r="D19" s="5">
        <v>-920</v>
      </c>
      <c r="E19" s="5">
        <v>-1050</v>
      </c>
    </row>
    <row r="20" spans="1:5" x14ac:dyDescent="0.35">
      <c r="A20" s="5" t="s">
        <v>1013</v>
      </c>
      <c r="B20" s="5">
        <v>280</v>
      </c>
      <c r="C20" s="5">
        <v>315</v>
      </c>
      <c r="D20" s="5">
        <v>-1050</v>
      </c>
      <c r="E20" s="5">
        <v>-1180</v>
      </c>
    </row>
    <row r="21" spans="1:5" x14ac:dyDescent="0.35">
      <c r="A21" s="5" t="s">
        <v>1013</v>
      </c>
      <c r="B21" s="5">
        <v>315</v>
      </c>
      <c r="C21" s="5">
        <v>355</v>
      </c>
      <c r="D21" s="5">
        <v>-1200</v>
      </c>
      <c r="E21" s="5">
        <v>-1340</v>
      </c>
    </row>
    <row r="22" spans="1:5" x14ac:dyDescent="0.35">
      <c r="A22" s="5" t="s">
        <v>1013</v>
      </c>
      <c r="B22" s="5">
        <v>355</v>
      </c>
      <c r="C22" s="5">
        <v>400</v>
      </c>
      <c r="D22" s="5">
        <v>-1350</v>
      </c>
      <c r="E22" s="5">
        <v>-1490</v>
      </c>
    </row>
    <row r="23" spans="1:5" x14ac:dyDescent="0.35">
      <c r="A23" s="5" t="s">
        <v>1013</v>
      </c>
      <c r="B23" s="5">
        <v>400</v>
      </c>
      <c r="C23" s="5">
        <v>450</v>
      </c>
      <c r="D23" s="5">
        <v>-1500</v>
      </c>
      <c r="E23" s="5">
        <v>-1655</v>
      </c>
    </row>
    <row r="24" spans="1:5" x14ac:dyDescent="0.35">
      <c r="A24" s="5" t="s">
        <v>1013</v>
      </c>
      <c r="B24" s="5">
        <v>450</v>
      </c>
      <c r="C24" s="5">
        <v>500</v>
      </c>
      <c r="D24" s="5">
        <v>-1650</v>
      </c>
      <c r="E24" s="5">
        <v>-1805</v>
      </c>
    </row>
    <row r="25" spans="1:5" x14ac:dyDescent="0.35">
      <c r="A25" s="5" t="s">
        <v>1014</v>
      </c>
      <c r="B25" s="5">
        <v>0</v>
      </c>
      <c r="C25" s="5">
        <v>3</v>
      </c>
      <c r="D25" s="5">
        <v>-270</v>
      </c>
      <c r="E25" s="5">
        <v>-310</v>
      </c>
    </row>
    <row r="26" spans="1:5" x14ac:dyDescent="0.35">
      <c r="A26" s="5" t="s">
        <v>1014</v>
      </c>
      <c r="B26" s="5">
        <v>3</v>
      </c>
      <c r="C26" s="5">
        <v>6</v>
      </c>
      <c r="D26" s="5">
        <v>-270</v>
      </c>
      <c r="E26" s="5">
        <v>-318</v>
      </c>
    </row>
    <row r="27" spans="1:5" x14ac:dyDescent="0.35">
      <c r="A27" s="5" t="s">
        <v>1014</v>
      </c>
      <c r="B27" s="5">
        <v>6</v>
      </c>
      <c r="C27" s="5">
        <v>10</v>
      </c>
      <c r="D27" s="5">
        <v>-280</v>
      </c>
      <c r="E27" s="5">
        <v>-338</v>
      </c>
    </row>
    <row r="28" spans="1:5" x14ac:dyDescent="0.35">
      <c r="A28" s="5" t="s">
        <v>1014</v>
      </c>
      <c r="B28" s="5">
        <v>10</v>
      </c>
      <c r="C28" s="5">
        <v>18</v>
      </c>
      <c r="D28" s="5">
        <v>-290</v>
      </c>
      <c r="E28" s="5">
        <v>-360</v>
      </c>
    </row>
    <row r="29" spans="1:5" x14ac:dyDescent="0.35">
      <c r="A29" s="5" t="s">
        <v>1014</v>
      </c>
      <c r="B29" s="5">
        <v>18</v>
      </c>
      <c r="C29" s="5">
        <v>30</v>
      </c>
      <c r="D29" s="5">
        <v>-300</v>
      </c>
      <c r="E29" s="5">
        <v>-384</v>
      </c>
    </row>
    <row r="30" spans="1:5" x14ac:dyDescent="0.35">
      <c r="A30" s="5" t="s">
        <v>1014</v>
      </c>
      <c r="B30" s="5">
        <v>30</v>
      </c>
      <c r="C30" s="5">
        <v>40</v>
      </c>
      <c r="D30" s="5">
        <v>-310</v>
      </c>
      <c r="E30" s="5">
        <v>-410</v>
      </c>
    </row>
    <row r="31" spans="1:5" x14ac:dyDescent="0.35">
      <c r="A31" s="5" t="s">
        <v>1014</v>
      </c>
      <c r="B31" s="5">
        <v>40</v>
      </c>
      <c r="C31" s="5">
        <v>50</v>
      </c>
      <c r="D31" s="5">
        <v>-320</v>
      </c>
      <c r="E31" s="5">
        <v>-420</v>
      </c>
    </row>
    <row r="32" spans="1:5" x14ac:dyDescent="0.35">
      <c r="A32" s="5" t="s">
        <v>1014</v>
      </c>
      <c r="B32" s="5">
        <v>50</v>
      </c>
      <c r="C32" s="5">
        <v>65</v>
      </c>
      <c r="D32" s="5">
        <v>-340</v>
      </c>
      <c r="E32" s="5">
        <v>-460</v>
      </c>
    </row>
    <row r="33" spans="1:5" x14ac:dyDescent="0.35">
      <c r="A33" s="5" t="s">
        <v>1014</v>
      </c>
      <c r="B33" s="5">
        <v>65</v>
      </c>
      <c r="C33" s="5">
        <v>80</v>
      </c>
      <c r="D33" s="5">
        <v>-360</v>
      </c>
      <c r="E33" s="5">
        <v>-480</v>
      </c>
    </row>
    <row r="34" spans="1:5" x14ac:dyDescent="0.35">
      <c r="A34" s="5" t="s">
        <v>1014</v>
      </c>
      <c r="B34" s="5">
        <v>80</v>
      </c>
      <c r="C34" s="5">
        <v>100</v>
      </c>
      <c r="D34" s="5">
        <v>-380</v>
      </c>
      <c r="E34" s="5">
        <v>-520</v>
      </c>
    </row>
    <row r="35" spans="1:5" x14ac:dyDescent="0.35">
      <c r="A35" s="5" t="s">
        <v>1014</v>
      </c>
      <c r="B35" s="5">
        <v>100</v>
      </c>
      <c r="C35" s="5">
        <v>120</v>
      </c>
      <c r="D35" s="5">
        <v>-410</v>
      </c>
      <c r="E35" s="5">
        <v>-550</v>
      </c>
    </row>
    <row r="36" spans="1:5" x14ac:dyDescent="0.35">
      <c r="A36" s="5" t="s">
        <v>1014</v>
      </c>
      <c r="B36" s="5">
        <v>120</v>
      </c>
      <c r="C36" s="5">
        <v>140</v>
      </c>
      <c r="D36" s="5">
        <v>-460</v>
      </c>
      <c r="E36" s="5">
        <v>-620</v>
      </c>
    </row>
    <row r="37" spans="1:5" x14ac:dyDescent="0.35">
      <c r="A37" s="5" t="s">
        <v>1014</v>
      </c>
      <c r="B37" s="5">
        <v>140</v>
      </c>
      <c r="C37" s="5">
        <v>160</v>
      </c>
      <c r="D37" s="5">
        <v>-520</v>
      </c>
      <c r="E37" s="5">
        <v>-680</v>
      </c>
    </row>
    <row r="38" spans="1:5" x14ac:dyDescent="0.35">
      <c r="A38" s="5" t="s">
        <v>1014</v>
      </c>
      <c r="B38" s="5">
        <v>160</v>
      </c>
      <c r="C38" s="5">
        <v>180</v>
      </c>
      <c r="D38" s="5">
        <v>-580</v>
      </c>
      <c r="E38" s="5">
        <v>-740</v>
      </c>
    </row>
    <row r="39" spans="1:5" x14ac:dyDescent="0.35">
      <c r="A39" s="5" t="s">
        <v>1014</v>
      </c>
      <c r="B39" s="5">
        <v>180</v>
      </c>
      <c r="C39" s="5">
        <v>200</v>
      </c>
      <c r="D39" s="5">
        <v>-660</v>
      </c>
      <c r="E39" s="5">
        <v>-845</v>
      </c>
    </row>
    <row r="40" spans="1:5" x14ac:dyDescent="0.35">
      <c r="A40" s="5" t="s">
        <v>1014</v>
      </c>
      <c r="B40" s="5">
        <v>200</v>
      </c>
      <c r="C40" s="5">
        <v>225</v>
      </c>
      <c r="D40" s="5">
        <v>-740</v>
      </c>
      <c r="E40" s="5">
        <v>-925</v>
      </c>
    </row>
    <row r="41" spans="1:5" x14ac:dyDescent="0.35">
      <c r="A41" s="5" t="s">
        <v>1014</v>
      </c>
      <c r="B41" s="5">
        <v>225</v>
      </c>
      <c r="C41" s="5">
        <v>250</v>
      </c>
      <c r="D41" s="5">
        <v>-820</v>
      </c>
      <c r="E41" s="5">
        <v>-1005</v>
      </c>
    </row>
    <row r="42" spans="1:5" x14ac:dyDescent="0.35">
      <c r="A42" s="5" t="s">
        <v>1014</v>
      </c>
      <c r="B42" s="5">
        <v>250</v>
      </c>
      <c r="C42" s="5">
        <v>280</v>
      </c>
      <c r="D42" s="5">
        <v>-920</v>
      </c>
      <c r="E42" s="5">
        <v>-1130</v>
      </c>
    </row>
    <row r="43" spans="1:5" x14ac:dyDescent="0.35">
      <c r="A43" s="5" t="s">
        <v>1014</v>
      </c>
      <c r="B43" s="5">
        <v>280</v>
      </c>
      <c r="C43" s="5">
        <v>315</v>
      </c>
      <c r="D43" s="5">
        <v>-1050</v>
      </c>
      <c r="E43" s="5">
        <v>-1260</v>
      </c>
    </row>
    <row r="44" spans="1:5" x14ac:dyDescent="0.35">
      <c r="A44" s="5" t="s">
        <v>1014</v>
      </c>
      <c r="B44" s="5">
        <v>315</v>
      </c>
      <c r="C44" s="5">
        <v>355</v>
      </c>
      <c r="D44" s="5">
        <v>-1200</v>
      </c>
      <c r="E44" s="5">
        <v>-1430</v>
      </c>
    </row>
    <row r="45" spans="1:5" x14ac:dyDescent="0.35">
      <c r="A45" s="5" t="s">
        <v>1014</v>
      </c>
      <c r="B45" s="5">
        <v>355</v>
      </c>
      <c r="C45" s="5">
        <v>400</v>
      </c>
      <c r="D45" s="5">
        <v>-1350</v>
      </c>
      <c r="E45" s="5">
        <v>-1580</v>
      </c>
    </row>
    <row r="46" spans="1:5" x14ac:dyDescent="0.35">
      <c r="A46" s="5" t="s">
        <v>1014</v>
      </c>
      <c r="B46" s="5">
        <v>400</v>
      </c>
      <c r="C46" s="5">
        <v>450</v>
      </c>
      <c r="D46" s="5">
        <v>-1500</v>
      </c>
      <c r="E46" s="5">
        <v>-1750</v>
      </c>
    </row>
    <row r="47" spans="1:5" x14ac:dyDescent="0.35">
      <c r="A47" s="5" t="s">
        <v>1014</v>
      </c>
      <c r="B47" s="5">
        <v>450</v>
      </c>
      <c r="C47" s="5">
        <v>500</v>
      </c>
      <c r="D47" s="5">
        <v>-1650</v>
      </c>
      <c r="E47" s="5">
        <v>-1900</v>
      </c>
    </row>
    <row r="48" spans="1:5" x14ac:dyDescent="0.35">
      <c r="A48" s="5" t="s">
        <v>268</v>
      </c>
      <c r="B48" s="5">
        <v>0</v>
      </c>
      <c r="C48" s="5">
        <v>3</v>
      </c>
      <c r="D48" s="5">
        <v>-270</v>
      </c>
      <c r="E48" s="5">
        <v>-330</v>
      </c>
    </row>
    <row r="49" spans="1:5" x14ac:dyDescent="0.35">
      <c r="A49" s="5" t="s">
        <v>268</v>
      </c>
      <c r="B49" s="5">
        <v>3</v>
      </c>
      <c r="C49" s="5">
        <v>6</v>
      </c>
      <c r="D49" s="5">
        <v>-270</v>
      </c>
      <c r="E49" s="5">
        <v>-345</v>
      </c>
    </row>
    <row r="50" spans="1:5" x14ac:dyDescent="0.35">
      <c r="A50" s="5" t="s">
        <v>268</v>
      </c>
      <c r="B50" s="5">
        <v>6</v>
      </c>
      <c r="C50" s="5">
        <v>10</v>
      </c>
      <c r="D50" s="5">
        <v>-280</v>
      </c>
      <c r="E50" s="5">
        <v>-370</v>
      </c>
    </row>
    <row r="51" spans="1:5" x14ac:dyDescent="0.35">
      <c r="A51" s="5" t="s">
        <v>268</v>
      </c>
      <c r="B51" s="5">
        <v>10</v>
      </c>
      <c r="C51" s="5">
        <v>18</v>
      </c>
      <c r="D51" s="5">
        <v>-290</v>
      </c>
      <c r="E51" s="5">
        <v>-400</v>
      </c>
    </row>
    <row r="52" spans="1:5" x14ac:dyDescent="0.35">
      <c r="A52" s="5" t="s">
        <v>268</v>
      </c>
      <c r="B52" s="5">
        <v>18</v>
      </c>
      <c r="C52" s="5">
        <v>30</v>
      </c>
      <c r="D52" s="5">
        <v>-300</v>
      </c>
      <c r="E52" s="5">
        <v>-430</v>
      </c>
    </row>
    <row r="53" spans="1:5" x14ac:dyDescent="0.35">
      <c r="A53" s="5" t="s">
        <v>268</v>
      </c>
      <c r="B53" s="5">
        <v>30</v>
      </c>
      <c r="C53" s="5">
        <v>40</v>
      </c>
      <c r="D53" s="5">
        <v>-310</v>
      </c>
      <c r="E53" s="5">
        <v>-470</v>
      </c>
    </row>
    <row r="54" spans="1:5" x14ac:dyDescent="0.35">
      <c r="A54" s="5" t="s">
        <v>268</v>
      </c>
      <c r="B54" s="5">
        <v>40</v>
      </c>
      <c r="C54" s="5">
        <v>50</v>
      </c>
      <c r="D54" s="5">
        <v>-320</v>
      </c>
      <c r="E54" s="5">
        <v>-480</v>
      </c>
    </row>
    <row r="55" spans="1:5" x14ac:dyDescent="0.35">
      <c r="A55" s="5" t="s">
        <v>268</v>
      </c>
      <c r="B55" s="5">
        <v>50</v>
      </c>
      <c r="C55" s="5">
        <v>65</v>
      </c>
      <c r="D55" s="5">
        <v>-340</v>
      </c>
      <c r="E55" s="5">
        <v>-530</v>
      </c>
    </row>
    <row r="56" spans="1:5" x14ac:dyDescent="0.35">
      <c r="A56" s="5" t="s">
        <v>268</v>
      </c>
      <c r="B56" s="5">
        <v>65</v>
      </c>
      <c r="C56" s="5">
        <v>80</v>
      </c>
      <c r="D56" s="5">
        <v>-360</v>
      </c>
      <c r="E56" s="5">
        <v>-550</v>
      </c>
    </row>
    <row r="57" spans="1:5" x14ac:dyDescent="0.35">
      <c r="A57" s="5" t="s">
        <v>268</v>
      </c>
      <c r="B57" s="5">
        <v>80</v>
      </c>
      <c r="C57" s="5">
        <v>100</v>
      </c>
      <c r="D57" s="5">
        <v>-380</v>
      </c>
      <c r="E57" s="5">
        <v>-600</v>
      </c>
    </row>
    <row r="58" spans="1:5" x14ac:dyDescent="0.35">
      <c r="A58" s="5" t="s">
        <v>268</v>
      </c>
      <c r="B58" s="5">
        <v>100</v>
      </c>
      <c r="C58" s="5">
        <v>120</v>
      </c>
      <c r="D58" s="5">
        <v>-410</v>
      </c>
      <c r="E58" s="5">
        <v>-630</v>
      </c>
    </row>
    <row r="59" spans="1:5" x14ac:dyDescent="0.35">
      <c r="A59" s="5" t="s">
        <v>268</v>
      </c>
      <c r="B59" s="5">
        <v>120</v>
      </c>
      <c r="C59" s="5">
        <v>140</v>
      </c>
      <c r="D59" s="5">
        <v>-460</v>
      </c>
      <c r="E59" s="5">
        <v>-710</v>
      </c>
    </row>
    <row r="60" spans="1:5" x14ac:dyDescent="0.35">
      <c r="A60" s="5" t="s">
        <v>268</v>
      </c>
      <c r="B60" s="5">
        <v>140</v>
      </c>
      <c r="C60" s="5">
        <v>160</v>
      </c>
      <c r="D60" s="5">
        <v>-520</v>
      </c>
      <c r="E60" s="5">
        <v>-770</v>
      </c>
    </row>
    <row r="61" spans="1:5" x14ac:dyDescent="0.35">
      <c r="A61" s="5" t="s">
        <v>268</v>
      </c>
      <c r="B61" s="5">
        <v>160</v>
      </c>
      <c r="C61" s="5">
        <v>180</v>
      </c>
      <c r="D61" s="5">
        <v>-580</v>
      </c>
      <c r="E61" s="5">
        <v>-830</v>
      </c>
    </row>
    <row r="62" spans="1:5" x14ac:dyDescent="0.35">
      <c r="A62" s="5" t="s">
        <v>268</v>
      </c>
      <c r="B62" s="5">
        <v>180</v>
      </c>
      <c r="C62" s="5">
        <v>200</v>
      </c>
      <c r="D62" s="5">
        <v>-660</v>
      </c>
      <c r="E62" s="5">
        <v>-950</v>
      </c>
    </row>
    <row r="63" spans="1:5" x14ac:dyDescent="0.35">
      <c r="A63" s="5" t="s">
        <v>268</v>
      </c>
      <c r="B63" s="5">
        <v>200</v>
      </c>
      <c r="C63" s="5">
        <v>225</v>
      </c>
      <c r="D63" s="5">
        <v>-740</v>
      </c>
      <c r="E63" s="5">
        <v>-1030</v>
      </c>
    </row>
    <row r="64" spans="1:5" x14ac:dyDescent="0.35">
      <c r="A64" s="5" t="s">
        <v>268</v>
      </c>
      <c r="B64" s="5">
        <v>225</v>
      </c>
      <c r="C64" s="5">
        <v>250</v>
      </c>
      <c r="D64" s="5">
        <v>-820</v>
      </c>
      <c r="E64" s="5">
        <v>-1110</v>
      </c>
    </row>
    <row r="65" spans="1:5" x14ac:dyDescent="0.35">
      <c r="A65" s="5" t="s">
        <v>268</v>
      </c>
      <c r="B65" s="5">
        <v>250</v>
      </c>
      <c r="C65" s="5">
        <v>280</v>
      </c>
      <c r="D65" s="5">
        <v>-920</v>
      </c>
      <c r="E65" s="5">
        <v>-1240</v>
      </c>
    </row>
    <row r="66" spans="1:5" x14ac:dyDescent="0.35">
      <c r="A66" s="5" t="s">
        <v>268</v>
      </c>
      <c r="B66" s="5">
        <v>280</v>
      </c>
      <c r="C66" s="5">
        <v>315</v>
      </c>
      <c r="D66" s="5">
        <v>-1050</v>
      </c>
      <c r="E66" s="5">
        <v>-1370</v>
      </c>
    </row>
    <row r="67" spans="1:5" x14ac:dyDescent="0.35">
      <c r="A67" s="5" t="s">
        <v>268</v>
      </c>
      <c r="B67" s="5">
        <v>315</v>
      </c>
      <c r="C67" s="5">
        <v>355</v>
      </c>
      <c r="D67" s="5">
        <v>-1200</v>
      </c>
      <c r="E67" s="5">
        <v>-1560</v>
      </c>
    </row>
    <row r="68" spans="1:5" x14ac:dyDescent="0.35">
      <c r="A68" s="5" t="s">
        <v>268</v>
      </c>
      <c r="B68" s="5">
        <v>355</v>
      </c>
      <c r="C68" s="5">
        <v>400</v>
      </c>
      <c r="D68" s="5">
        <v>-1350</v>
      </c>
      <c r="E68" s="5">
        <v>-1710</v>
      </c>
    </row>
    <row r="69" spans="1:5" x14ac:dyDescent="0.35">
      <c r="A69" s="5" t="s">
        <v>268</v>
      </c>
      <c r="B69" s="5">
        <v>400</v>
      </c>
      <c r="C69" s="5">
        <v>450</v>
      </c>
      <c r="D69" s="5">
        <v>-1500</v>
      </c>
      <c r="E69" s="5">
        <v>-1900</v>
      </c>
    </row>
    <row r="70" spans="1:5" x14ac:dyDescent="0.35">
      <c r="A70" s="5" t="s">
        <v>268</v>
      </c>
      <c r="B70" s="5">
        <v>450</v>
      </c>
      <c r="C70" s="5">
        <v>500</v>
      </c>
      <c r="D70" s="5">
        <v>-1650</v>
      </c>
      <c r="E70" s="5">
        <v>-2050</v>
      </c>
    </row>
    <row r="71" spans="1:5" x14ac:dyDescent="0.35">
      <c r="A71" s="5" t="s">
        <v>1015</v>
      </c>
      <c r="B71" s="5">
        <v>0</v>
      </c>
      <c r="C71" s="5">
        <v>3</v>
      </c>
      <c r="D71" s="5">
        <v>-270</v>
      </c>
      <c r="E71" s="5">
        <v>-370</v>
      </c>
    </row>
    <row r="72" spans="1:5" x14ac:dyDescent="0.35">
      <c r="A72" s="5" t="s">
        <v>1015</v>
      </c>
      <c r="B72" s="5">
        <v>3</v>
      </c>
      <c r="C72" s="5">
        <v>6</v>
      </c>
      <c r="D72" s="5">
        <v>-270</v>
      </c>
      <c r="E72" s="5">
        <v>-390</v>
      </c>
    </row>
    <row r="73" spans="1:5" x14ac:dyDescent="0.35">
      <c r="A73" s="5" t="s">
        <v>1015</v>
      </c>
      <c r="B73" s="5">
        <v>6</v>
      </c>
      <c r="C73" s="5">
        <v>10</v>
      </c>
      <c r="D73" s="5">
        <v>-280</v>
      </c>
      <c r="E73" s="5">
        <v>-430</v>
      </c>
    </row>
    <row r="74" spans="1:5" x14ac:dyDescent="0.35">
      <c r="A74" s="5" t="s">
        <v>1015</v>
      </c>
      <c r="B74" s="5">
        <v>10</v>
      </c>
      <c r="C74" s="5">
        <v>18</v>
      </c>
      <c r="D74" s="5">
        <v>-290</v>
      </c>
      <c r="E74" s="5">
        <v>-470</v>
      </c>
    </row>
    <row r="75" spans="1:5" x14ac:dyDescent="0.35">
      <c r="A75" s="5" t="s">
        <v>1015</v>
      </c>
      <c r="B75" s="5">
        <v>18</v>
      </c>
      <c r="C75" s="5">
        <v>30</v>
      </c>
      <c r="D75" s="5">
        <v>-300</v>
      </c>
      <c r="E75" s="5">
        <v>-510</v>
      </c>
    </row>
    <row r="76" spans="1:5" x14ac:dyDescent="0.35">
      <c r="A76" s="5" t="s">
        <v>1015</v>
      </c>
      <c r="B76" s="5">
        <v>30</v>
      </c>
      <c r="C76" s="5">
        <v>40</v>
      </c>
      <c r="D76" s="5">
        <v>-310</v>
      </c>
      <c r="E76" s="5">
        <v>-560</v>
      </c>
    </row>
    <row r="77" spans="1:5" x14ac:dyDescent="0.35">
      <c r="A77" s="5" t="s">
        <v>1015</v>
      </c>
      <c r="B77" s="5">
        <v>40</v>
      </c>
      <c r="C77" s="5">
        <v>50</v>
      </c>
      <c r="D77" s="5">
        <v>-320</v>
      </c>
      <c r="E77" s="5">
        <v>-570</v>
      </c>
    </row>
    <row r="78" spans="1:5" x14ac:dyDescent="0.35">
      <c r="A78" s="5" t="s">
        <v>1015</v>
      </c>
      <c r="B78" s="5">
        <v>50</v>
      </c>
      <c r="C78" s="5">
        <v>65</v>
      </c>
      <c r="D78" s="5">
        <v>-340</v>
      </c>
      <c r="E78" s="5">
        <v>-640</v>
      </c>
    </row>
    <row r="79" spans="1:5" x14ac:dyDescent="0.35">
      <c r="A79" s="5" t="s">
        <v>1015</v>
      </c>
      <c r="B79" s="5">
        <v>65</v>
      </c>
      <c r="C79" s="5">
        <v>80</v>
      </c>
      <c r="D79" s="5">
        <v>-360</v>
      </c>
      <c r="E79" s="5">
        <v>-660</v>
      </c>
    </row>
    <row r="80" spans="1:5" x14ac:dyDescent="0.35">
      <c r="A80" s="5" t="s">
        <v>1015</v>
      </c>
      <c r="B80" s="5">
        <v>80</v>
      </c>
      <c r="C80" s="5">
        <v>100</v>
      </c>
      <c r="D80" s="5">
        <v>-380</v>
      </c>
      <c r="E80" s="5">
        <v>-730</v>
      </c>
    </row>
    <row r="81" spans="1:5" x14ac:dyDescent="0.35">
      <c r="A81" s="5" t="s">
        <v>1015</v>
      </c>
      <c r="B81" s="5">
        <v>100</v>
      </c>
      <c r="C81" s="5">
        <v>120</v>
      </c>
      <c r="D81" s="5">
        <v>-410</v>
      </c>
      <c r="E81" s="5">
        <v>-760</v>
      </c>
    </row>
    <row r="82" spans="1:5" x14ac:dyDescent="0.35">
      <c r="A82" s="5" t="s">
        <v>1015</v>
      </c>
      <c r="B82" s="5">
        <v>120</v>
      </c>
      <c r="C82" s="5">
        <v>140</v>
      </c>
      <c r="D82" s="5">
        <v>-460</v>
      </c>
      <c r="E82" s="5">
        <v>-860</v>
      </c>
    </row>
    <row r="83" spans="1:5" x14ac:dyDescent="0.35">
      <c r="A83" s="5" t="s">
        <v>1015</v>
      </c>
      <c r="B83" s="5">
        <v>140</v>
      </c>
      <c r="C83" s="5">
        <v>160</v>
      </c>
      <c r="D83" s="5">
        <v>-520</v>
      </c>
      <c r="E83" s="5">
        <v>-920</v>
      </c>
    </row>
    <row r="84" spans="1:5" x14ac:dyDescent="0.35">
      <c r="A84" s="5" t="s">
        <v>1015</v>
      </c>
      <c r="B84" s="5">
        <v>160</v>
      </c>
      <c r="C84" s="5">
        <v>180</v>
      </c>
      <c r="D84" s="5">
        <v>-580</v>
      </c>
      <c r="E84" s="5">
        <v>-980</v>
      </c>
    </row>
    <row r="85" spans="1:5" x14ac:dyDescent="0.35">
      <c r="A85" s="5" t="s">
        <v>1015</v>
      </c>
      <c r="B85" s="5">
        <v>180</v>
      </c>
      <c r="C85" s="5">
        <v>200</v>
      </c>
      <c r="D85" s="5">
        <v>-660</v>
      </c>
      <c r="E85" s="5">
        <v>-1120</v>
      </c>
    </row>
    <row r="86" spans="1:5" x14ac:dyDescent="0.35">
      <c r="A86" s="5" t="s">
        <v>1015</v>
      </c>
      <c r="B86" s="5">
        <v>200</v>
      </c>
      <c r="C86" s="5">
        <v>225</v>
      </c>
      <c r="D86" s="5">
        <v>-740</v>
      </c>
      <c r="E86" s="5">
        <v>-1200</v>
      </c>
    </row>
    <row r="87" spans="1:5" x14ac:dyDescent="0.35">
      <c r="A87" s="5" t="s">
        <v>1015</v>
      </c>
      <c r="B87" s="5">
        <v>225</v>
      </c>
      <c r="C87" s="5">
        <v>250</v>
      </c>
      <c r="D87" s="5">
        <v>-820</v>
      </c>
      <c r="E87" s="5">
        <v>-1280</v>
      </c>
    </row>
    <row r="88" spans="1:5" x14ac:dyDescent="0.35">
      <c r="A88" s="5" t="s">
        <v>1015</v>
      </c>
      <c r="B88" s="5">
        <v>250</v>
      </c>
      <c r="C88" s="5">
        <v>280</v>
      </c>
      <c r="D88" s="5">
        <v>-920</v>
      </c>
      <c r="E88" s="5">
        <v>-1440</v>
      </c>
    </row>
    <row r="89" spans="1:5" x14ac:dyDescent="0.35">
      <c r="A89" s="5" t="s">
        <v>1015</v>
      </c>
      <c r="B89" s="5">
        <v>280</v>
      </c>
      <c r="C89" s="5">
        <v>315</v>
      </c>
      <c r="D89" s="5">
        <v>-1050</v>
      </c>
      <c r="E89" s="5">
        <v>-1570</v>
      </c>
    </row>
    <row r="90" spans="1:5" x14ac:dyDescent="0.35">
      <c r="A90" s="5" t="s">
        <v>1015</v>
      </c>
      <c r="B90" s="5">
        <v>315</v>
      </c>
      <c r="C90" s="5">
        <v>355</v>
      </c>
      <c r="D90" s="5">
        <v>-1200</v>
      </c>
      <c r="E90" s="5">
        <v>-1770</v>
      </c>
    </row>
    <row r="91" spans="1:5" x14ac:dyDescent="0.35">
      <c r="A91" s="5" t="s">
        <v>1015</v>
      </c>
      <c r="B91" s="5">
        <v>355</v>
      </c>
      <c r="C91" s="5">
        <v>400</v>
      </c>
      <c r="D91" s="5">
        <v>-1350</v>
      </c>
      <c r="E91" s="5">
        <v>-1920</v>
      </c>
    </row>
    <row r="92" spans="1:5" x14ac:dyDescent="0.35">
      <c r="A92" s="5" t="s">
        <v>1015</v>
      </c>
      <c r="B92" s="5">
        <v>400</v>
      </c>
      <c r="C92" s="5">
        <v>450</v>
      </c>
      <c r="D92" s="5">
        <v>-1500</v>
      </c>
      <c r="E92" s="5">
        <v>-2130</v>
      </c>
    </row>
    <row r="93" spans="1:5" x14ac:dyDescent="0.35">
      <c r="A93" s="5" t="s">
        <v>1015</v>
      </c>
      <c r="B93" s="5">
        <v>450</v>
      </c>
      <c r="C93" s="5">
        <v>500</v>
      </c>
      <c r="D93" s="5">
        <v>-1650</v>
      </c>
      <c r="E93" s="5">
        <v>-2280</v>
      </c>
    </row>
    <row r="94" spans="1:5" x14ac:dyDescent="0.35">
      <c r="A94" s="5" t="s">
        <v>1016</v>
      </c>
      <c r="B94" s="5">
        <v>0</v>
      </c>
      <c r="C94" s="5">
        <v>3</v>
      </c>
      <c r="D94" s="5">
        <v>-270</v>
      </c>
      <c r="E94" s="5">
        <v>-410</v>
      </c>
    </row>
    <row r="95" spans="1:5" x14ac:dyDescent="0.35">
      <c r="A95" s="5" t="s">
        <v>1016</v>
      </c>
      <c r="B95" s="5">
        <v>3</v>
      </c>
      <c r="C95" s="5">
        <v>6</v>
      </c>
      <c r="D95" s="5">
        <v>-270</v>
      </c>
      <c r="E95" s="5">
        <v>-450</v>
      </c>
    </row>
    <row r="96" spans="1:5" x14ac:dyDescent="0.35">
      <c r="A96" s="5" t="s">
        <v>1016</v>
      </c>
      <c r="B96" s="5">
        <v>6</v>
      </c>
      <c r="C96" s="5">
        <v>10</v>
      </c>
      <c r="D96" s="5">
        <v>-280</v>
      </c>
      <c r="E96" s="5">
        <v>-500</v>
      </c>
    </row>
    <row r="97" spans="1:5" x14ac:dyDescent="0.35">
      <c r="A97" s="5" t="s">
        <v>1016</v>
      </c>
      <c r="B97" s="5">
        <v>10</v>
      </c>
      <c r="C97" s="5">
        <v>18</v>
      </c>
      <c r="D97" s="5">
        <v>-290</v>
      </c>
      <c r="E97" s="5">
        <v>-560</v>
      </c>
    </row>
    <row r="98" spans="1:5" x14ac:dyDescent="0.35">
      <c r="A98" s="5" t="s">
        <v>1016</v>
      </c>
      <c r="B98" s="5">
        <v>18</v>
      </c>
      <c r="C98" s="5">
        <v>30</v>
      </c>
      <c r="D98" s="5">
        <v>-300</v>
      </c>
      <c r="E98" s="5">
        <v>-630</v>
      </c>
    </row>
    <row r="99" spans="1:5" x14ac:dyDescent="0.35">
      <c r="A99" s="5" t="s">
        <v>1016</v>
      </c>
      <c r="B99" s="5">
        <v>30</v>
      </c>
      <c r="C99" s="5">
        <v>40</v>
      </c>
      <c r="D99" s="5">
        <v>-310</v>
      </c>
      <c r="E99" s="5">
        <v>-700</v>
      </c>
    </row>
    <row r="100" spans="1:5" x14ac:dyDescent="0.35">
      <c r="A100" s="5" t="s">
        <v>1016</v>
      </c>
      <c r="B100" s="5">
        <v>40</v>
      </c>
      <c r="C100" s="5">
        <v>50</v>
      </c>
      <c r="D100" s="5">
        <v>-320</v>
      </c>
      <c r="E100" s="5">
        <v>-710</v>
      </c>
    </row>
    <row r="101" spans="1:5" x14ac:dyDescent="0.35">
      <c r="A101" s="5" t="s">
        <v>1016</v>
      </c>
      <c r="B101" s="5">
        <v>50</v>
      </c>
      <c r="C101" s="5">
        <v>65</v>
      </c>
      <c r="D101" s="5">
        <v>-340</v>
      </c>
      <c r="E101" s="5">
        <v>-800</v>
      </c>
    </row>
    <row r="102" spans="1:5" x14ac:dyDescent="0.35">
      <c r="A102" s="5" t="s">
        <v>1016</v>
      </c>
      <c r="B102" s="5">
        <v>65</v>
      </c>
      <c r="C102" s="5">
        <v>80</v>
      </c>
      <c r="D102" s="5">
        <v>-360</v>
      </c>
      <c r="E102" s="5">
        <v>-820</v>
      </c>
    </row>
    <row r="103" spans="1:5" x14ac:dyDescent="0.35">
      <c r="A103" s="5" t="s">
        <v>1016</v>
      </c>
      <c r="B103" s="5">
        <v>80</v>
      </c>
      <c r="C103" s="5">
        <v>100</v>
      </c>
      <c r="D103" s="5">
        <v>-380</v>
      </c>
      <c r="E103" s="5">
        <v>-920</v>
      </c>
    </row>
    <row r="104" spans="1:5" x14ac:dyDescent="0.35">
      <c r="A104" s="5" t="s">
        <v>1016</v>
      </c>
      <c r="B104" s="5">
        <v>100</v>
      </c>
      <c r="C104" s="5">
        <v>120</v>
      </c>
      <c r="D104" s="5">
        <v>-410</v>
      </c>
      <c r="E104" s="5">
        <v>-950</v>
      </c>
    </row>
    <row r="105" spans="1:5" x14ac:dyDescent="0.35">
      <c r="A105" s="5" t="s">
        <v>1016</v>
      </c>
      <c r="B105" s="5">
        <v>120</v>
      </c>
      <c r="C105" s="5">
        <v>140</v>
      </c>
      <c r="D105" s="5">
        <v>-460</v>
      </c>
      <c r="E105" s="5">
        <v>-1090</v>
      </c>
    </row>
    <row r="106" spans="1:5" x14ac:dyDescent="0.35">
      <c r="A106" s="5" t="s">
        <v>1016</v>
      </c>
      <c r="B106" s="5">
        <v>140</v>
      </c>
      <c r="C106" s="5">
        <v>160</v>
      </c>
      <c r="D106" s="5">
        <v>-520</v>
      </c>
      <c r="E106" s="5">
        <v>-1150</v>
      </c>
    </row>
    <row r="107" spans="1:5" x14ac:dyDescent="0.35">
      <c r="A107" s="5" t="s">
        <v>1016</v>
      </c>
      <c r="B107" s="5">
        <v>160</v>
      </c>
      <c r="C107" s="5">
        <v>180</v>
      </c>
      <c r="D107" s="5">
        <v>-580</v>
      </c>
      <c r="E107" s="5">
        <v>-1210</v>
      </c>
    </row>
    <row r="108" spans="1:5" x14ac:dyDescent="0.35">
      <c r="A108" s="5" t="s">
        <v>1016</v>
      </c>
      <c r="B108" s="5">
        <v>180</v>
      </c>
      <c r="C108" s="5">
        <v>200</v>
      </c>
      <c r="D108" s="5">
        <v>-660</v>
      </c>
      <c r="E108" s="5">
        <v>-1380</v>
      </c>
    </row>
    <row r="109" spans="1:5" x14ac:dyDescent="0.35">
      <c r="A109" s="5" t="s">
        <v>1016</v>
      </c>
      <c r="B109" s="5">
        <v>200</v>
      </c>
      <c r="C109" s="5">
        <v>225</v>
      </c>
      <c r="D109" s="5">
        <v>-740</v>
      </c>
      <c r="E109" s="5">
        <v>-1460</v>
      </c>
    </row>
    <row r="110" spans="1:5" x14ac:dyDescent="0.35">
      <c r="A110" s="5" t="s">
        <v>1016</v>
      </c>
      <c r="B110" s="5">
        <v>225</v>
      </c>
      <c r="C110" s="5">
        <v>250</v>
      </c>
      <c r="D110" s="5">
        <v>-820</v>
      </c>
      <c r="E110" s="5">
        <v>-1540</v>
      </c>
    </row>
    <row r="111" spans="1:5" x14ac:dyDescent="0.35">
      <c r="A111" s="5" t="s">
        <v>1016</v>
      </c>
      <c r="B111" s="5">
        <v>250</v>
      </c>
      <c r="C111" s="5">
        <v>280</v>
      </c>
      <c r="D111" s="5">
        <v>-920</v>
      </c>
      <c r="E111" s="5">
        <v>-1730</v>
      </c>
    </row>
    <row r="112" spans="1:5" x14ac:dyDescent="0.35">
      <c r="A112" s="5" t="s">
        <v>1016</v>
      </c>
      <c r="B112" s="5">
        <v>280</v>
      </c>
      <c r="C112" s="5">
        <v>315</v>
      </c>
      <c r="D112" s="5">
        <v>-1050</v>
      </c>
      <c r="E112" s="5">
        <v>-1860</v>
      </c>
    </row>
    <row r="113" spans="1:5" x14ac:dyDescent="0.35">
      <c r="A113" s="5" t="s">
        <v>1016</v>
      </c>
      <c r="B113" s="5">
        <v>315</v>
      </c>
      <c r="C113" s="5">
        <v>355</v>
      </c>
      <c r="D113" s="5">
        <v>-1200</v>
      </c>
      <c r="E113" s="5">
        <v>-2090</v>
      </c>
    </row>
    <row r="114" spans="1:5" x14ac:dyDescent="0.35">
      <c r="A114" s="5" t="s">
        <v>1016</v>
      </c>
      <c r="B114" s="5">
        <v>355</v>
      </c>
      <c r="C114" s="5">
        <v>400</v>
      </c>
      <c r="D114" s="5">
        <v>-1350</v>
      </c>
      <c r="E114" s="5">
        <v>-2240</v>
      </c>
    </row>
    <row r="115" spans="1:5" x14ac:dyDescent="0.35">
      <c r="A115" s="5" t="s">
        <v>1016</v>
      </c>
      <c r="B115" s="5">
        <v>400</v>
      </c>
      <c r="C115" s="5">
        <v>450</v>
      </c>
      <c r="D115" s="5">
        <v>-1500</v>
      </c>
      <c r="E115" s="5">
        <v>-2470</v>
      </c>
    </row>
    <row r="116" spans="1:5" x14ac:dyDescent="0.35">
      <c r="A116" s="5" t="s">
        <v>1016</v>
      </c>
      <c r="B116" s="5">
        <v>450</v>
      </c>
      <c r="C116" s="5">
        <v>500</v>
      </c>
      <c r="D116" s="5">
        <v>-1650</v>
      </c>
      <c r="E116" s="5">
        <v>-2620</v>
      </c>
    </row>
    <row r="117" spans="1:5" x14ac:dyDescent="0.35">
      <c r="A117" s="5" t="s">
        <v>1017</v>
      </c>
      <c r="B117" s="5">
        <v>0</v>
      </c>
      <c r="C117" s="5">
        <v>3</v>
      </c>
      <c r="D117" s="5">
        <v>-140</v>
      </c>
      <c r="E117" s="5">
        <v>-154</v>
      </c>
    </row>
    <row r="118" spans="1:5" x14ac:dyDescent="0.35">
      <c r="A118" s="5" t="s">
        <v>1017</v>
      </c>
      <c r="B118" s="5">
        <v>3</v>
      </c>
      <c r="C118" s="5">
        <v>6</v>
      </c>
      <c r="D118" s="5">
        <v>-140</v>
      </c>
      <c r="E118" s="5">
        <v>-158</v>
      </c>
    </row>
    <row r="119" spans="1:5" x14ac:dyDescent="0.35">
      <c r="A119" s="5" t="s">
        <v>1017</v>
      </c>
      <c r="B119" s="5">
        <v>6</v>
      </c>
      <c r="C119" s="5">
        <v>10</v>
      </c>
      <c r="D119" s="5">
        <v>-150</v>
      </c>
      <c r="E119" s="5">
        <v>-172</v>
      </c>
    </row>
    <row r="120" spans="1:5" x14ac:dyDescent="0.35">
      <c r="A120" s="5" t="s">
        <v>1017</v>
      </c>
      <c r="B120" s="5">
        <v>10</v>
      </c>
      <c r="C120" s="5">
        <v>18</v>
      </c>
      <c r="D120" s="5">
        <v>-150</v>
      </c>
      <c r="E120" s="5">
        <v>-177</v>
      </c>
    </row>
    <row r="121" spans="1:5" x14ac:dyDescent="0.35">
      <c r="A121" s="5" t="s">
        <v>1017</v>
      </c>
      <c r="B121" s="5">
        <v>18</v>
      </c>
      <c r="C121" s="5">
        <v>30</v>
      </c>
      <c r="D121" s="5">
        <v>-160</v>
      </c>
      <c r="E121" s="5">
        <v>-193</v>
      </c>
    </row>
    <row r="122" spans="1:5" x14ac:dyDescent="0.35">
      <c r="A122" s="5" t="s">
        <v>1017</v>
      </c>
      <c r="B122" s="5">
        <v>30</v>
      </c>
      <c r="C122" s="5">
        <v>40</v>
      </c>
      <c r="D122" s="5">
        <v>-170</v>
      </c>
      <c r="E122" s="5">
        <v>-209</v>
      </c>
    </row>
    <row r="123" spans="1:5" x14ac:dyDescent="0.35">
      <c r="A123" s="5" t="s">
        <v>1017</v>
      </c>
      <c r="B123" s="5">
        <v>40</v>
      </c>
      <c r="C123" s="5">
        <v>50</v>
      </c>
      <c r="D123" s="5">
        <v>-180</v>
      </c>
      <c r="E123" s="5">
        <v>-219</v>
      </c>
    </row>
    <row r="124" spans="1:5" x14ac:dyDescent="0.35">
      <c r="A124" s="5" t="s">
        <v>1017</v>
      </c>
      <c r="B124" s="5">
        <v>50</v>
      </c>
      <c r="C124" s="5">
        <v>65</v>
      </c>
      <c r="D124" s="5">
        <v>-190</v>
      </c>
      <c r="E124" s="5">
        <v>-236</v>
      </c>
    </row>
    <row r="125" spans="1:5" x14ac:dyDescent="0.35">
      <c r="A125" s="5" t="s">
        <v>1017</v>
      </c>
      <c r="B125" s="5">
        <v>65</v>
      </c>
      <c r="C125" s="5">
        <v>80</v>
      </c>
      <c r="D125" s="5">
        <v>-200</v>
      </c>
      <c r="E125" s="5">
        <v>-246</v>
      </c>
    </row>
    <row r="126" spans="1:5" x14ac:dyDescent="0.35">
      <c r="A126" s="5" t="s">
        <v>1017</v>
      </c>
      <c r="B126" s="5">
        <v>80</v>
      </c>
      <c r="C126" s="5">
        <v>100</v>
      </c>
      <c r="D126" s="5">
        <v>-220</v>
      </c>
      <c r="E126" s="5">
        <v>-274</v>
      </c>
    </row>
    <row r="127" spans="1:5" x14ac:dyDescent="0.35">
      <c r="A127" s="5" t="s">
        <v>1017</v>
      </c>
      <c r="B127" s="5">
        <v>100</v>
      </c>
      <c r="C127" s="5">
        <v>120</v>
      </c>
      <c r="D127" s="5">
        <v>-240</v>
      </c>
      <c r="E127" s="5">
        <v>-294</v>
      </c>
    </row>
    <row r="128" spans="1:5" x14ac:dyDescent="0.35">
      <c r="A128" s="5" t="s">
        <v>1017</v>
      </c>
      <c r="B128" s="5">
        <v>120</v>
      </c>
      <c r="C128" s="5">
        <v>140</v>
      </c>
      <c r="D128" s="5">
        <v>-260</v>
      </c>
      <c r="E128" s="5">
        <v>-323</v>
      </c>
    </row>
    <row r="129" spans="1:5" x14ac:dyDescent="0.35">
      <c r="A129" s="5" t="s">
        <v>1017</v>
      </c>
      <c r="B129" s="5">
        <v>140</v>
      </c>
      <c r="C129" s="5">
        <v>160</v>
      </c>
      <c r="D129" s="5">
        <v>-280</v>
      </c>
      <c r="E129" s="5">
        <v>-343</v>
      </c>
    </row>
    <row r="130" spans="1:5" x14ac:dyDescent="0.35">
      <c r="A130" s="5" t="s">
        <v>1017</v>
      </c>
      <c r="B130" s="5">
        <v>160</v>
      </c>
      <c r="C130" s="5">
        <v>180</v>
      </c>
      <c r="D130" s="5">
        <v>-310</v>
      </c>
      <c r="E130" s="5">
        <v>-373</v>
      </c>
    </row>
    <row r="131" spans="1:5" x14ac:dyDescent="0.35">
      <c r="A131" s="5" t="s">
        <v>1017</v>
      </c>
      <c r="B131" s="5">
        <v>180</v>
      </c>
      <c r="C131" s="5">
        <v>200</v>
      </c>
      <c r="D131" s="5">
        <v>-340</v>
      </c>
      <c r="E131" s="5">
        <v>-412</v>
      </c>
    </row>
    <row r="132" spans="1:5" x14ac:dyDescent="0.35">
      <c r="A132" s="5" t="s">
        <v>1017</v>
      </c>
      <c r="B132" s="5">
        <v>200</v>
      </c>
      <c r="C132" s="5">
        <v>225</v>
      </c>
      <c r="D132" s="5">
        <v>-380</v>
      </c>
      <c r="E132" s="5">
        <v>-452</v>
      </c>
    </row>
    <row r="133" spans="1:5" x14ac:dyDescent="0.35">
      <c r="A133" s="5" t="s">
        <v>1017</v>
      </c>
      <c r="B133" s="5">
        <v>225</v>
      </c>
      <c r="C133" s="5">
        <v>250</v>
      </c>
      <c r="D133" s="5">
        <v>-420</v>
      </c>
      <c r="E133" s="5">
        <v>-492</v>
      </c>
    </row>
    <row r="134" spans="1:5" x14ac:dyDescent="0.35">
      <c r="A134" s="5" t="s">
        <v>1017</v>
      </c>
      <c r="B134" s="5">
        <v>250</v>
      </c>
      <c r="C134" s="5">
        <v>280</v>
      </c>
      <c r="D134" s="5">
        <v>-480</v>
      </c>
      <c r="E134" s="5">
        <v>-561</v>
      </c>
    </row>
    <row r="135" spans="1:5" x14ac:dyDescent="0.35">
      <c r="A135" s="5" t="s">
        <v>1017</v>
      </c>
      <c r="B135" s="5">
        <v>280</v>
      </c>
      <c r="C135" s="5">
        <v>315</v>
      </c>
      <c r="D135" s="5">
        <v>-540</v>
      </c>
      <c r="E135" s="5">
        <v>-621</v>
      </c>
    </row>
    <row r="136" spans="1:5" x14ac:dyDescent="0.35">
      <c r="A136" s="5" t="s">
        <v>1017</v>
      </c>
      <c r="B136" s="5">
        <v>315</v>
      </c>
      <c r="C136" s="5">
        <v>355</v>
      </c>
      <c r="D136" s="5">
        <v>-600</v>
      </c>
      <c r="E136" s="5">
        <v>-689</v>
      </c>
    </row>
    <row r="137" spans="1:5" x14ac:dyDescent="0.35">
      <c r="A137" s="5" t="s">
        <v>1017</v>
      </c>
      <c r="B137" s="5">
        <v>355</v>
      </c>
      <c r="C137" s="5">
        <v>400</v>
      </c>
      <c r="D137" s="5">
        <v>-680</v>
      </c>
      <c r="E137" s="5">
        <v>-769</v>
      </c>
    </row>
    <row r="138" spans="1:5" x14ac:dyDescent="0.35">
      <c r="A138" s="5" t="s">
        <v>1017</v>
      </c>
      <c r="B138" s="5">
        <v>400</v>
      </c>
      <c r="C138" s="5">
        <v>450</v>
      </c>
      <c r="D138" s="5">
        <v>-760</v>
      </c>
      <c r="E138" s="5">
        <v>-857</v>
      </c>
    </row>
    <row r="139" spans="1:5" x14ac:dyDescent="0.35">
      <c r="A139" s="5" t="s">
        <v>1017</v>
      </c>
      <c r="B139" s="5">
        <v>450</v>
      </c>
      <c r="C139" s="5">
        <v>500</v>
      </c>
      <c r="D139" s="5">
        <v>-840</v>
      </c>
      <c r="E139" s="5">
        <v>-937</v>
      </c>
    </row>
    <row r="140" spans="1:5" x14ac:dyDescent="0.35">
      <c r="A140" s="5" t="s">
        <v>765</v>
      </c>
      <c r="B140" s="5">
        <v>0</v>
      </c>
      <c r="C140" s="5">
        <v>3</v>
      </c>
      <c r="D140" s="5">
        <v>-140</v>
      </c>
      <c r="E140" s="5">
        <v>-165</v>
      </c>
    </row>
    <row r="141" spans="1:5" x14ac:dyDescent="0.35">
      <c r="A141" s="5" t="s">
        <v>765</v>
      </c>
      <c r="B141" s="5">
        <v>3</v>
      </c>
      <c r="C141" s="5">
        <v>6</v>
      </c>
      <c r="D141" s="5">
        <v>-140</v>
      </c>
      <c r="E141" s="5">
        <v>-170</v>
      </c>
    </row>
    <row r="142" spans="1:5" x14ac:dyDescent="0.35">
      <c r="A142" s="5" t="s">
        <v>765</v>
      </c>
      <c r="B142" s="5">
        <v>6</v>
      </c>
      <c r="C142" s="5">
        <v>10</v>
      </c>
      <c r="D142" s="5">
        <v>-150</v>
      </c>
      <c r="E142" s="5">
        <v>-186</v>
      </c>
    </row>
    <row r="143" spans="1:5" x14ac:dyDescent="0.35">
      <c r="A143" s="5" t="s">
        <v>765</v>
      </c>
      <c r="B143" s="5">
        <v>10</v>
      </c>
      <c r="C143" s="5">
        <v>18</v>
      </c>
      <c r="D143" s="5">
        <v>-150</v>
      </c>
      <c r="E143" s="5">
        <v>-193</v>
      </c>
    </row>
    <row r="144" spans="1:5" x14ac:dyDescent="0.35">
      <c r="A144" s="5" t="s">
        <v>765</v>
      </c>
      <c r="B144" s="5">
        <v>18</v>
      </c>
      <c r="C144" s="5">
        <v>30</v>
      </c>
      <c r="D144" s="5">
        <v>-160</v>
      </c>
      <c r="E144" s="5">
        <v>-212</v>
      </c>
    </row>
    <row r="145" spans="1:5" x14ac:dyDescent="0.35">
      <c r="A145" s="5" t="s">
        <v>765</v>
      </c>
      <c r="B145" s="5">
        <v>30</v>
      </c>
      <c r="C145" s="5">
        <v>40</v>
      </c>
      <c r="D145" s="5">
        <v>-170</v>
      </c>
      <c r="E145" s="5">
        <v>-232</v>
      </c>
    </row>
    <row r="146" spans="1:5" x14ac:dyDescent="0.35">
      <c r="A146" s="5" t="s">
        <v>765</v>
      </c>
      <c r="B146" s="5">
        <v>40</v>
      </c>
      <c r="C146" s="5">
        <v>50</v>
      </c>
      <c r="D146" s="5">
        <v>-180</v>
      </c>
      <c r="E146" s="5">
        <v>-242</v>
      </c>
    </row>
    <row r="147" spans="1:5" x14ac:dyDescent="0.35">
      <c r="A147" s="5" t="s">
        <v>765</v>
      </c>
      <c r="B147" s="5">
        <v>50</v>
      </c>
      <c r="C147" s="5">
        <v>65</v>
      </c>
      <c r="D147" s="5">
        <v>-190</v>
      </c>
      <c r="E147" s="5">
        <v>-264</v>
      </c>
    </row>
    <row r="148" spans="1:5" x14ac:dyDescent="0.35">
      <c r="A148" s="5" t="s">
        <v>765</v>
      </c>
      <c r="B148" s="5">
        <v>65</v>
      </c>
      <c r="C148" s="5">
        <v>80</v>
      </c>
      <c r="D148" s="5">
        <v>-200</v>
      </c>
      <c r="E148" s="5">
        <v>-274</v>
      </c>
    </row>
    <row r="149" spans="1:5" x14ac:dyDescent="0.35">
      <c r="A149" s="5" t="s">
        <v>765</v>
      </c>
      <c r="B149" s="5">
        <v>80</v>
      </c>
      <c r="C149" s="5">
        <v>100</v>
      </c>
      <c r="D149" s="5">
        <v>-220</v>
      </c>
      <c r="E149" s="5">
        <v>-307</v>
      </c>
    </row>
    <row r="150" spans="1:5" x14ac:dyDescent="0.35">
      <c r="A150" s="5" t="s">
        <v>765</v>
      </c>
      <c r="B150" s="5">
        <v>100</v>
      </c>
      <c r="C150" s="5">
        <v>120</v>
      </c>
      <c r="D150" s="5">
        <v>-240</v>
      </c>
      <c r="E150" s="5">
        <v>-327</v>
      </c>
    </row>
    <row r="151" spans="1:5" x14ac:dyDescent="0.35">
      <c r="A151" s="5" t="s">
        <v>765</v>
      </c>
      <c r="B151" s="5">
        <v>120</v>
      </c>
      <c r="C151" s="5">
        <v>140</v>
      </c>
      <c r="D151" s="5">
        <v>-260</v>
      </c>
      <c r="E151" s="5">
        <v>-360</v>
      </c>
    </row>
    <row r="152" spans="1:5" x14ac:dyDescent="0.35">
      <c r="A152" s="5" t="s">
        <v>765</v>
      </c>
      <c r="B152" s="5">
        <v>140</v>
      </c>
      <c r="C152" s="5">
        <v>160</v>
      </c>
      <c r="D152" s="5">
        <v>-280</v>
      </c>
      <c r="E152" s="5">
        <v>-380</v>
      </c>
    </row>
    <row r="153" spans="1:5" x14ac:dyDescent="0.35">
      <c r="A153" s="5" t="s">
        <v>765</v>
      </c>
      <c r="B153" s="5">
        <v>160</v>
      </c>
      <c r="C153" s="5">
        <v>180</v>
      </c>
      <c r="D153" s="5">
        <v>-310</v>
      </c>
      <c r="E153" s="5">
        <v>-410</v>
      </c>
    </row>
    <row r="154" spans="1:5" x14ac:dyDescent="0.35">
      <c r="A154" s="5" t="s">
        <v>765</v>
      </c>
      <c r="B154" s="5">
        <v>180</v>
      </c>
      <c r="C154" s="5">
        <v>200</v>
      </c>
      <c r="D154" s="5">
        <v>-340</v>
      </c>
      <c r="E154" s="5">
        <v>-455</v>
      </c>
    </row>
    <row r="155" spans="1:5" x14ac:dyDescent="0.35">
      <c r="A155" s="5" t="s">
        <v>765</v>
      </c>
      <c r="B155" s="5">
        <v>200</v>
      </c>
      <c r="C155" s="5">
        <v>225</v>
      </c>
      <c r="D155" s="5">
        <v>-380</v>
      </c>
      <c r="E155" s="5">
        <v>-495</v>
      </c>
    </row>
    <row r="156" spans="1:5" x14ac:dyDescent="0.35">
      <c r="A156" s="5" t="s">
        <v>765</v>
      </c>
      <c r="B156" s="5">
        <v>225</v>
      </c>
      <c r="C156" s="5">
        <v>250</v>
      </c>
      <c r="D156" s="5">
        <v>-420</v>
      </c>
      <c r="E156" s="5">
        <v>-535</v>
      </c>
    </row>
    <row r="157" spans="1:5" x14ac:dyDescent="0.35">
      <c r="A157" s="5" t="s">
        <v>765</v>
      </c>
      <c r="B157" s="5">
        <v>250</v>
      </c>
      <c r="C157" s="5">
        <v>280</v>
      </c>
      <c r="D157" s="5">
        <v>-480</v>
      </c>
      <c r="E157" s="5">
        <v>-610</v>
      </c>
    </row>
    <row r="158" spans="1:5" x14ac:dyDescent="0.35">
      <c r="A158" s="5" t="s">
        <v>765</v>
      </c>
      <c r="B158" s="5">
        <v>280</v>
      </c>
      <c r="C158" s="5">
        <v>315</v>
      </c>
      <c r="D158" s="5">
        <v>-540</v>
      </c>
      <c r="E158" s="5">
        <v>-670</v>
      </c>
    </row>
    <row r="159" spans="1:5" x14ac:dyDescent="0.35">
      <c r="A159" s="5" t="s">
        <v>765</v>
      </c>
      <c r="B159" s="5">
        <v>315</v>
      </c>
      <c r="C159" s="5">
        <v>355</v>
      </c>
      <c r="D159" s="5">
        <v>-600</v>
      </c>
      <c r="E159" s="5">
        <v>-740</v>
      </c>
    </row>
    <row r="160" spans="1:5" x14ac:dyDescent="0.35">
      <c r="A160" s="5" t="s">
        <v>765</v>
      </c>
      <c r="B160" s="5">
        <v>355</v>
      </c>
      <c r="C160" s="5">
        <v>400</v>
      </c>
      <c r="D160" s="5">
        <v>-680</v>
      </c>
      <c r="E160" s="5">
        <v>-820</v>
      </c>
    </row>
    <row r="161" spans="1:5" x14ac:dyDescent="0.35">
      <c r="A161" s="5" t="s">
        <v>765</v>
      </c>
      <c r="B161" s="5">
        <v>400</v>
      </c>
      <c r="C161" s="5">
        <v>450</v>
      </c>
      <c r="D161" s="5">
        <v>-760</v>
      </c>
      <c r="E161" s="5">
        <v>-915</v>
      </c>
    </row>
    <row r="162" spans="1:5" x14ac:dyDescent="0.35">
      <c r="A162" s="5" t="s">
        <v>765</v>
      </c>
      <c r="B162" s="5">
        <v>450</v>
      </c>
      <c r="C162" s="5">
        <v>500</v>
      </c>
      <c r="D162" s="5">
        <v>-840</v>
      </c>
      <c r="E162" s="5">
        <v>-995</v>
      </c>
    </row>
    <row r="163" spans="1:5" x14ac:dyDescent="0.35">
      <c r="A163" s="5" t="s">
        <v>1018</v>
      </c>
      <c r="B163" s="5">
        <v>0</v>
      </c>
      <c r="C163" s="5">
        <v>3</v>
      </c>
      <c r="D163" s="5">
        <v>-140</v>
      </c>
      <c r="E163" s="5">
        <v>-180</v>
      </c>
    </row>
    <row r="164" spans="1:5" x14ac:dyDescent="0.35">
      <c r="A164" s="5" t="s">
        <v>1018</v>
      </c>
      <c r="B164" s="5">
        <v>3</v>
      </c>
      <c r="C164" s="5">
        <v>6</v>
      </c>
      <c r="D164" s="5">
        <v>-140</v>
      </c>
      <c r="E164" s="5">
        <v>-188</v>
      </c>
    </row>
    <row r="165" spans="1:5" x14ac:dyDescent="0.35">
      <c r="A165" s="5" t="s">
        <v>1018</v>
      </c>
      <c r="B165" s="5">
        <v>6</v>
      </c>
      <c r="C165" s="5">
        <v>10</v>
      </c>
      <c r="D165" s="5">
        <v>-150</v>
      </c>
      <c r="E165" s="5">
        <v>-208</v>
      </c>
    </row>
    <row r="166" spans="1:5" x14ac:dyDescent="0.35">
      <c r="A166" s="5" t="s">
        <v>1018</v>
      </c>
      <c r="B166" s="5">
        <v>10</v>
      </c>
      <c r="C166" s="5">
        <v>18</v>
      </c>
      <c r="D166" s="5">
        <v>-150</v>
      </c>
      <c r="E166" s="5">
        <v>-220</v>
      </c>
    </row>
    <row r="167" spans="1:5" x14ac:dyDescent="0.35">
      <c r="A167" s="5" t="s">
        <v>1018</v>
      </c>
      <c r="B167" s="5">
        <v>18</v>
      </c>
      <c r="C167" s="5">
        <v>30</v>
      </c>
      <c r="D167" s="5">
        <v>-160</v>
      </c>
      <c r="E167" s="5">
        <v>-244</v>
      </c>
    </row>
    <row r="168" spans="1:5" x14ac:dyDescent="0.35">
      <c r="A168" s="5" t="s">
        <v>1018</v>
      </c>
      <c r="B168" s="5">
        <v>30</v>
      </c>
      <c r="C168" s="5">
        <v>40</v>
      </c>
      <c r="D168" s="5">
        <v>-170</v>
      </c>
      <c r="E168" s="5">
        <v>-270</v>
      </c>
    </row>
    <row r="169" spans="1:5" x14ac:dyDescent="0.35">
      <c r="A169" s="5" t="s">
        <v>1018</v>
      </c>
      <c r="B169" s="5">
        <v>40</v>
      </c>
      <c r="C169" s="5">
        <v>50</v>
      </c>
      <c r="D169" s="5">
        <v>-180</v>
      </c>
      <c r="E169" s="5">
        <v>-280</v>
      </c>
    </row>
    <row r="170" spans="1:5" x14ac:dyDescent="0.35">
      <c r="A170" s="5" t="s">
        <v>1018</v>
      </c>
      <c r="B170" s="5">
        <v>50</v>
      </c>
      <c r="C170" s="5">
        <v>65</v>
      </c>
      <c r="D170" s="5">
        <v>-190</v>
      </c>
      <c r="E170" s="5">
        <v>-310</v>
      </c>
    </row>
    <row r="171" spans="1:5" x14ac:dyDescent="0.35">
      <c r="A171" s="5" t="s">
        <v>1018</v>
      </c>
      <c r="B171" s="5">
        <v>65</v>
      </c>
      <c r="C171" s="5">
        <v>80</v>
      </c>
      <c r="D171" s="5">
        <v>-200</v>
      </c>
      <c r="E171" s="5">
        <v>-320</v>
      </c>
    </row>
    <row r="172" spans="1:5" x14ac:dyDescent="0.35">
      <c r="A172" s="5" t="s">
        <v>1018</v>
      </c>
      <c r="B172" s="5">
        <v>80</v>
      </c>
      <c r="C172" s="5">
        <v>100</v>
      </c>
      <c r="D172" s="5">
        <v>-220</v>
      </c>
      <c r="E172" s="5">
        <v>-360</v>
      </c>
    </row>
    <row r="173" spans="1:5" x14ac:dyDescent="0.35">
      <c r="A173" s="5" t="s">
        <v>1018</v>
      </c>
      <c r="B173" s="5">
        <v>100</v>
      </c>
      <c r="C173" s="5">
        <v>120</v>
      </c>
      <c r="D173" s="5">
        <v>-240</v>
      </c>
      <c r="E173" s="5">
        <v>-380</v>
      </c>
    </row>
    <row r="174" spans="1:5" x14ac:dyDescent="0.35">
      <c r="A174" s="5" t="s">
        <v>1018</v>
      </c>
      <c r="B174" s="5">
        <v>120</v>
      </c>
      <c r="C174" s="5">
        <v>140</v>
      </c>
      <c r="D174" s="5">
        <v>-260</v>
      </c>
      <c r="E174" s="5">
        <v>-420</v>
      </c>
    </row>
    <row r="175" spans="1:5" x14ac:dyDescent="0.35">
      <c r="A175" s="5" t="s">
        <v>1018</v>
      </c>
      <c r="B175" s="5">
        <v>140</v>
      </c>
      <c r="C175" s="5">
        <v>160</v>
      </c>
      <c r="D175" s="5">
        <v>-280</v>
      </c>
      <c r="E175" s="5">
        <v>-440</v>
      </c>
    </row>
    <row r="176" spans="1:5" x14ac:dyDescent="0.35">
      <c r="A176" s="5" t="s">
        <v>1018</v>
      </c>
      <c r="B176" s="5">
        <v>160</v>
      </c>
      <c r="C176" s="5">
        <v>180</v>
      </c>
      <c r="D176" s="5">
        <v>-310</v>
      </c>
      <c r="E176" s="5">
        <v>-470</v>
      </c>
    </row>
    <row r="177" spans="1:5" x14ac:dyDescent="0.35">
      <c r="A177" s="5" t="s">
        <v>1018</v>
      </c>
      <c r="B177" s="5">
        <v>180</v>
      </c>
      <c r="C177" s="5">
        <v>200</v>
      </c>
      <c r="D177" s="5">
        <v>-340</v>
      </c>
      <c r="E177" s="5">
        <v>-525</v>
      </c>
    </row>
    <row r="178" spans="1:5" x14ac:dyDescent="0.35">
      <c r="A178" s="5" t="s">
        <v>1018</v>
      </c>
      <c r="B178" s="5">
        <v>200</v>
      </c>
      <c r="C178" s="5">
        <v>225</v>
      </c>
      <c r="D178" s="5">
        <v>-380</v>
      </c>
      <c r="E178" s="5">
        <v>-565</v>
      </c>
    </row>
    <row r="179" spans="1:5" x14ac:dyDescent="0.35">
      <c r="A179" s="5" t="s">
        <v>1018</v>
      </c>
      <c r="B179" s="5">
        <v>225</v>
      </c>
      <c r="C179" s="5">
        <v>250</v>
      </c>
      <c r="D179" s="5">
        <v>-420</v>
      </c>
      <c r="E179" s="5">
        <v>-605</v>
      </c>
    </row>
    <row r="180" spans="1:5" x14ac:dyDescent="0.35">
      <c r="A180" s="5" t="s">
        <v>1018</v>
      </c>
      <c r="B180" s="5">
        <v>250</v>
      </c>
      <c r="C180" s="5">
        <v>280</v>
      </c>
      <c r="D180" s="5">
        <v>-480</v>
      </c>
      <c r="E180" s="5">
        <v>-690</v>
      </c>
    </row>
    <row r="181" spans="1:5" x14ac:dyDescent="0.35">
      <c r="A181" s="5" t="s">
        <v>1018</v>
      </c>
      <c r="B181" s="5">
        <v>280</v>
      </c>
      <c r="C181" s="5">
        <v>315</v>
      </c>
      <c r="D181" s="5">
        <v>-540</v>
      </c>
      <c r="E181" s="5">
        <v>-750</v>
      </c>
    </row>
    <row r="182" spans="1:5" x14ac:dyDescent="0.35">
      <c r="A182" s="5" t="s">
        <v>1018</v>
      </c>
      <c r="B182" s="5">
        <v>315</v>
      </c>
      <c r="C182" s="5">
        <v>355</v>
      </c>
      <c r="D182" s="5">
        <v>-600</v>
      </c>
      <c r="E182" s="5">
        <v>-830</v>
      </c>
    </row>
    <row r="183" spans="1:5" x14ac:dyDescent="0.35">
      <c r="A183" s="5" t="s">
        <v>1018</v>
      </c>
      <c r="B183" s="5">
        <v>355</v>
      </c>
      <c r="C183" s="5">
        <v>400</v>
      </c>
      <c r="D183" s="5">
        <v>-680</v>
      </c>
      <c r="E183" s="5">
        <v>-910</v>
      </c>
    </row>
    <row r="184" spans="1:5" x14ac:dyDescent="0.35">
      <c r="A184" s="5" t="s">
        <v>1018</v>
      </c>
      <c r="B184" s="5">
        <v>400</v>
      </c>
      <c r="C184" s="5">
        <v>450</v>
      </c>
      <c r="D184" s="5">
        <v>-760</v>
      </c>
      <c r="E184" s="5">
        <v>-1010</v>
      </c>
    </row>
    <row r="185" spans="1:5" x14ac:dyDescent="0.35">
      <c r="A185" s="5" t="s">
        <v>1018</v>
      </c>
      <c r="B185" s="5">
        <v>450</v>
      </c>
      <c r="C185" s="5">
        <v>500</v>
      </c>
      <c r="D185" s="5">
        <v>-840</v>
      </c>
      <c r="E185" s="5">
        <v>-1090</v>
      </c>
    </row>
    <row r="186" spans="1:5" x14ac:dyDescent="0.35">
      <c r="A186" s="5" t="s">
        <v>767</v>
      </c>
      <c r="B186" s="5">
        <v>0</v>
      </c>
      <c r="C186" s="5">
        <v>3</v>
      </c>
      <c r="D186" s="5">
        <v>-140</v>
      </c>
      <c r="E186" s="5">
        <v>-200</v>
      </c>
    </row>
    <row r="187" spans="1:5" x14ac:dyDescent="0.35">
      <c r="A187" s="5" t="s">
        <v>767</v>
      </c>
      <c r="B187" s="5">
        <v>3</v>
      </c>
      <c r="C187" s="5">
        <v>6</v>
      </c>
      <c r="D187" s="5">
        <v>-140</v>
      </c>
      <c r="E187" s="5">
        <v>-215</v>
      </c>
    </row>
    <row r="188" spans="1:5" x14ac:dyDescent="0.35">
      <c r="A188" s="5" t="s">
        <v>767</v>
      </c>
      <c r="B188" s="5">
        <v>6</v>
      </c>
      <c r="C188" s="5">
        <v>10</v>
      </c>
      <c r="D188" s="5">
        <v>-150</v>
      </c>
      <c r="E188" s="5">
        <v>-240</v>
      </c>
    </row>
    <row r="189" spans="1:5" x14ac:dyDescent="0.35">
      <c r="A189" s="5" t="s">
        <v>767</v>
      </c>
      <c r="B189" s="5">
        <v>10</v>
      </c>
      <c r="C189" s="5">
        <v>18</v>
      </c>
      <c r="D189" s="5">
        <v>-150</v>
      </c>
      <c r="E189" s="5">
        <v>-260</v>
      </c>
    </row>
    <row r="190" spans="1:5" x14ac:dyDescent="0.35">
      <c r="A190" s="5" t="s">
        <v>767</v>
      </c>
      <c r="B190" s="5">
        <v>18</v>
      </c>
      <c r="C190" s="5">
        <v>30</v>
      </c>
      <c r="D190" s="5">
        <v>-160</v>
      </c>
      <c r="E190" s="5">
        <v>-290</v>
      </c>
    </row>
    <row r="191" spans="1:5" x14ac:dyDescent="0.35">
      <c r="A191" s="5" t="s">
        <v>767</v>
      </c>
      <c r="B191" s="5">
        <v>30</v>
      </c>
      <c r="C191" s="5">
        <v>40</v>
      </c>
      <c r="D191" s="5">
        <v>-170</v>
      </c>
      <c r="E191" s="5">
        <v>-330</v>
      </c>
    </row>
    <row r="192" spans="1:5" x14ac:dyDescent="0.35">
      <c r="A192" s="5" t="s">
        <v>767</v>
      </c>
      <c r="B192" s="5">
        <v>40</v>
      </c>
      <c r="C192" s="5">
        <v>50</v>
      </c>
      <c r="D192" s="5">
        <v>-180</v>
      </c>
      <c r="E192" s="5">
        <v>-340</v>
      </c>
    </row>
    <row r="193" spans="1:5" x14ac:dyDescent="0.35">
      <c r="A193" s="5" t="s">
        <v>767</v>
      </c>
      <c r="B193" s="5">
        <v>50</v>
      </c>
      <c r="C193" s="5">
        <v>65</v>
      </c>
      <c r="D193" s="5">
        <v>-190</v>
      </c>
      <c r="E193" s="5">
        <v>-380</v>
      </c>
    </row>
    <row r="194" spans="1:5" x14ac:dyDescent="0.35">
      <c r="A194" s="5" t="s">
        <v>767</v>
      </c>
      <c r="B194" s="5">
        <v>65</v>
      </c>
      <c r="C194" s="5">
        <v>80</v>
      </c>
      <c r="D194" s="5">
        <v>-200</v>
      </c>
      <c r="E194" s="5">
        <v>-390</v>
      </c>
    </row>
    <row r="195" spans="1:5" x14ac:dyDescent="0.35">
      <c r="A195" s="5" t="s">
        <v>767</v>
      </c>
      <c r="B195" s="5">
        <v>80</v>
      </c>
      <c r="C195" s="5">
        <v>100</v>
      </c>
      <c r="D195" s="5">
        <v>-220</v>
      </c>
      <c r="E195" s="5">
        <v>-440</v>
      </c>
    </row>
    <row r="196" spans="1:5" x14ac:dyDescent="0.35">
      <c r="A196" s="5" t="s">
        <v>767</v>
      </c>
      <c r="B196" s="5">
        <v>100</v>
      </c>
      <c r="C196" s="5">
        <v>120</v>
      </c>
      <c r="D196" s="5">
        <v>-240</v>
      </c>
      <c r="E196" s="5">
        <v>-460</v>
      </c>
    </row>
    <row r="197" spans="1:5" x14ac:dyDescent="0.35">
      <c r="A197" s="5" t="s">
        <v>767</v>
      </c>
      <c r="B197" s="5">
        <v>120</v>
      </c>
      <c r="C197" s="5">
        <v>140</v>
      </c>
      <c r="D197" s="5">
        <v>-260</v>
      </c>
      <c r="E197" s="5">
        <v>-510</v>
      </c>
    </row>
    <row r="198" spans="1:5" x14ac:dyDescent="0.35">
      <c r="A198" s="5" t="s">
        <v>767</v>
      </c>
      <c r="B198" s="5">
        <v>140</v>
      </c>
      <c r="C198" s="5">
        <v>160</v>
      </c>
      <c r="D198" s="5">
        <v>-280</v>
      </c>
      <c r="E198" s="5">
        <v>-530</v>
      </c>
    </row>
    <row r="199" spans="1:5" x14ac:dyDescent="0.35">
      <c r="A199" s="5" t="s">
        <v>767</v>
      </c>
      <c r="B199" s="5">
        <v>160</v>
      </c>
      <c r="C199" s="5">
        <v>180</v>
      </c>
      <c r="D199" s="5">
        <v>-310</v>
      </c>
      <c r="E199" s="5">
        <v>-560</v>
      </c>
    </row>
    <row r="200" spans="1:5" x14ac:dyDescent="0.35">
      <c r="A200" s="5" t="s">
        <v>767</v>
      </c>
      <c r="B200" s="5">
        <v>180</v>
      </c>
      <c r="C200" s="5">
        <v>200</v>
      </c>
      <c r="D200" s="5">
        <v>-340</v>
      </c>
      <c r="E200" s="5">
        <v>-630</v>
      </c>
    </row>
    <row r="201" spans="1:5" x14ac:dyDescent="0.35">
      <c r="A201" s="5" t="s">
        <v>767</v>
      </c>
      <c r="B201" s="5">
        <v>200</v>
      </c>
      <c r="C201" s="5">
        <v>225</v>
      </c>
      <c r="D201" s="5">
        <v>-380</v>
      </c>
      <c r="E201" s="5">
        <v>-670</v>
      </c>
    </row>
    <row r="202" spans="1:5" x14ac:dyDescent="0.35">
      <c r="A202" s="5" t="s">
        <v>767</v>
      </c>
      <c r="B202" s="5">
        <v>225</v>
      </c>
      <c r="C202" s="5">
        <v>250</v>
      </c>
      <c r="D202" s="5">
        <v>-420</v>
      </c>
      <c r="E202" s="5">
        <v>-710</v>
      </c>
    </row>
    <row r="203" spans="1:5" x14ac:dyDescent="0.35">
      <c r="A203" s="5" t="s">
        <v>767</v>
      </c>
      <c r="B203" s="5">
        <v>250</v>
      </c>
      <c r="C203" s="5">
        <v>280</v>
      </c>
      <c r="D203" s="5">
        <v>-480</v>
      </c>
      <c r="E203" s="5">
        <v>-800</v>
      </c>
    </row>
    <row r="204" spans="1:5" x14ac:dyDescent="0.35">
      <c r="A204" s="5" t="s">
        <v>767</v>
      </c>
      <c r="B204" s="5">
        <v>280</v>
      </c>
      <c r="C204" s="5">
        <v>315</v>
      </c>
      <c r="D204" s="5">
        <v>-540</v>
      </c>
      <c r="E204" s="5">
        <v>-860</v>
      </c>
    </row>
    <row r="205" spans="1:5" x14ac:dyDescent="0.35">
      <c r="A205" s="5" t="s">
        <v>767</v>
      </c>
      <c r="B205" s="5">
        <v>315</v>
      </c>
      <c r="C205" s="5">
        <v>355</v>
      </c>
      <c r="D205" s="5">
        <v>-600</v>
      </c>
      <c r="E205" s="5">
        <v>-960</v>
      </c>
    </row>
    <row r="206" spans="1:5" x14ac:dyDescent="0.35">
      <c r="A206" s="5" t="s">
        <v>767</v>
      </c>
      <c r="B206" s="5">
        <v>355</v>
      </c>
      <c r="C206" s="5">
        <v>400</v>
      </c>
      <c r="D206" s="5">
        <v>-680</v>
      </c>
      <c r="E206" s="5">
        <v>-1040</v>
      </c>
    </row>
    <row r="207" spans="1:5" x14ac:dyDescent="0.35">
      <c r="A207" s="5" t="s">
        <v>767</v>
      </c>
      <c r="B207" s="5">
        <v>400</v>
      </c>
      <c r="C207" s="5">
        <v>450</v>
      </c>
      <c r="D207" s="5">
        <v>-760</v>
      </c>
      <c r="E207" s="5">
        <v>-1160</v>
      </c>
    </row>
    <row r="208" spans="1:5" x14ac:dyDescent="0.35">
      <c r="A208" s="5" t="s">
        <v>767</v>
      </c>
      <c r="B208" s="5">
        <v>450</v>
      </c>
      <c r="C208" s="5">
        <v>500</v>
      </c>
      <c r="D208" s="5">
        <v>-840</v>
      </c>
      <c r="E208" s="5">
        <v>-1240</v>
      </c>
    </row>
    <row r="209" spans="1:5" x14ac:dyDescent="0.35">
      <c r="A209" s="5" t="s">
        <v>1019</v>
      </c>
      <c r="B209" s="5">
        <v>0</v>
      </c>
      <c r="C209" s="5">
        <v>3</v>
      </c>
      <c r="D209" s="5">
        <v>-140</v>
      </c>
      <c r="E209" s="5">
        <v>-240</v>
      </c>
    </row>
    <row r="210" spans="1:5" x14ac:dyDescent="0.35">
      <c r="A210" s="5" t="s">
        <v>1019</v>
      </c>
      <c r="B210" s="5">
        <v>3</v>
      </c>
      <c r="C210" s="5">
        <v>6</v>
      </c>
      <c r="D210" s="5">
        <v>-140</v>
      </c>
      <c r="E210" s="5">
        <v>-260</v>
      </c>
    </row>
    <row r="211" spans="1:5" x14ac:dyDescent="0.35">
      <c r="A211" s="5" t="s">
        <v>1019</v>
      </c>
      <c r="B211" s="5">
        <v>6</v>
      </c>
      <c r="C211" s="5">
        <v>10</v>
      </c>
      <c r="D211" s="5">
        <v>-150</v>
      </c>
      <c r="E211" s="5">
        <v>-300</v>
      </c>
    </row>
    <row r="212" spans="1:5" x14ac:dyDescent="0.35">
      <c r="A212" s="5" t="s">
        <v>1019</v>
      </c>
      <c r="B212" s="5">
        <v>10</v>
      </c>
      <c r="C212" s="5">
        <v>18</v>
      </c>
      <c r="D212" s="5">
        <v>-150</v>
      </c>
      <c r="E212" s="5">
        <v>-330</v>
      </c>
    </row>
    <row r="213" spans="1:5" x14ac:dyDescent="0.35">
      <c r="A213" s="5" t="s">
        <v>1019</v>
      </c>
      <c r="B213" s="5">
        <v>18</v>
      </c>
      <c r="C213" s="5">
        <v>30</v>
      </c>
      <c r="D213" s="5">
        <v>-160</v>
      </c>
      <c r="E213" s="5">
        <v>-370</v>
      </c>
    </row>
    <row r="214" spans="1:5" x14ac:dyDescent="0.35">
      <c r="A214" s="5" t="s">
        <v>1019</v>
      </c>
      <c r="B214" s="5">
        <v>30</v>
      </c>
      <c r="C214" s="5">
        <v>40</v>
      </c>
      <c r="D214" s="5">
        <v>-170</v>
      </c>
      <c r="E214" s="5">
        <v>-420</v>
      </c>
    </row>
    <row r="215" spans="1:5" x14ac:dyDescent="0.35">
      <c r="A215" s="5" t="s">
        <v>1019</v>
      </c>
      <c r="B215" s="5">
        <v>40</v>
      </c>
      <c r="C215" s="5">
        <v>50</v>
      </c>
      <c r="D215" s="5">
        <v>-180</v>
      </c>
      <c r="E215" s="5">
        <v>-430</v>
      </c>
    </row>
    <row r="216" spans="1:5" x14ac:dyDescent="0.35">
      <c r="A216" s="5" t="s">
        <v>1019</v>
      </c>
      <c r="B216" s="5">
        <v>50</v>
      </c>
      <c r="C216" s="5">
        <v>65</v>
      </c>
      <c r="D216" s="5">
        <v>-190</v>
      </c>
      <c r="E216" s="5">
        <v>-490</v>
      </c>
    </row>
    <row r="217" spans="1:5" x14ac:dyDescent="0.35">
      <c r="A217" s="5" t="s">
        <v>1019</v>
      </c>
      <c r="B217" s="5">
        <v>65</v>
      </c>
      <c r="C217" s="5">
        <v>80</v>
      </c>
      <c r="D217" s="5">
        <v>-200</v>
      </c>
      <c r="E217" s="5">
        <v>-500</v>
      </c>
    </row>
    <row r="218" spans="1:5" x14ac:dyDescent="0.35">
      <c r="A218" s="5" t="s">
        <v>1019</v>
      </c>
      <c r="B218" s="5">
        <v>80</v>
      </c>
      <c r="C218" s="5">
        <v>100</v>
      </c>
      <c r="D218" s="5">
        <v>-220</v>
      </c>
      <c r="E218" s="5">
        <v>-570</v>
      </c>
    </row>
    <row r="219" spans="1:5" x14ac:dyDescent="0.35">
      <c r="A219" s="5" t="s">
        <v>1019</v>
      </c>
      <c r="B219" s="5">
        <v>100</v>
      </c>
      <c r="C219" s="5">
        <v>120</v>
      </c>
      <c r="D219" s="5">
        <v>-240</v>
      </c>
      <c r="E219" s="5">
        <v>-590</v>
      </c>
    </row>
    <row r="220" spans="1:5" x14ac:dyDescent="0.35">
      <c r="A220" s="5" t="s">
        <v>1019</v>
      </c>
      <c r="B220" s="5">
        <v>120</v>
      </c>
      <c r="C220" s="5">
        <v>140</v>
      </c>
      <c r="D220" s="5">
        <v>-260</v>
      </c>
      <c r="E220" s="5">
        <v>-660</v>
      </c>
    </row>
    <row r="221" spans="1:5" x14ac:dyDescent="0.35">
      <c r="A221" s="5" t="s">
        <v>1019</v>
      </c>
      <c r="B221" s="5">
        <v>140</v>
      </c>
      <c r="C221" s="5">
        <v>160</v>
      </c>
      <c r="D221" s="5">
        <v>-280</v>
      </c>
      <c r="E221" s="5">
        <v>-680</v>
      </c>
    </row>
    <row r="222" spans="1:5" x14ac:dyDescent="0.35">
      <c r="A222" s="5" t="s">
        <v>1019</v>
      </c>
      <c r="B222" s="5">
        <v>160</v>
      </c>
      <c r="C222" s="5">
        <v>180</v>
      </c>
      <c r="D222" s="5">
        <v>-310</v>
      </c>
      <c r="E222" s="5">
        <v>-710</v>
      </c>
    </row>
    <row r="223" spans="1:5" x14ac:dyDescent="0.35">
      <c r="A223" s="5" t="s">
        <v>1019</v>
      </c>
      <c r="B223" s="5">
        <v>180</v>
      </c>
      <c r="C223" s="5">
        <v>200</v>
      </c>
      <c r="D223" s="5">
        <v>-340</v>
      </c>
      <c r="E223" s="5">
        <v>-800</v>
      </c>
    </row>
    <row r="224" spans="1:5" x14ac:dyDescent="0.35">
      <c r="A224" s="5" t="s">
        <v>1019</v>
      </c>
      <c r="B224" s="5">
        <v>200</v>
      </c>
      <c r="C224" s="5">
        <v>225</v>
      </c>
      <c r="D224" s="5">
        <v>-380</v>
      </c>
      <c r="E224" s="5">
        <v>-840</v>
      </c>
    </row>
    <row r="225" spans="1:5" x14ac:dyDescent="0.35">
      <c r="A225" s="5" t="s">
        <v>1019</v>
      </c>
      <c r="B225" s="5">
        <v>225</v>
      </c>
      <c r="C225" s="5">
        <v>250</v>
      </c>
      <c r="D225" s="5">
        <v>-420</v>
      </c>
      <c r="E225" s="5">
        <v>-880</v>
      </c>
    </row>
    <row r="226" spans="1:5" x14ac:dyDescent="0.35">
      <c r="A226" s="5" t="s">
        <v>1019</v>
      </c>
      <c r="B226" s="5">
        <v>250</v>
      </c>
      <c r="C226" s="5">
        <v>280</v>
      </c>
      <c r="D226" s="5">
        <v>-480</v>
      </c>
      <c r="E226" s="5">
        <v>-1000</v>
      </c>
    </row>
    <row r="227" spans="1:5" x14ac:dyDescent="0.35">
      <c r="A227" s="5" t="s">
        <v>1019</v>
      </c>
      <c r="B227" s="5">
        <v>280</v>
      </c>
      <c r="C227" s="5">
        <v>315</v>
      </c>
      <c r="D227" s="5">
        <v>-540</v>
      </c>
      <c r="E227" s="5">
        <v>-1060</v>
      </c>
    </row>
    <row r="228" spans="1:5" x14ac:dyDescent="0.35">
      <c r="A228" s="5" t="s">
        <v>1019</v>
      </c>
      <c r="B228" s="5">
        <v>315</v>
      </c>
      <c r="C228" s="5">
        <v>355</v>
      </c>
      <c r="D228" s="5">
        <v>-600</v>
      </c>
      <c r="E228" s="5">
        <v>-1170</v>
      </c>
    </row>
    <row r="229" spans="1:5" x14ac:dyDescent="0.35">
      <c r="A229" s="5" t="s">
        <v>1019</v>
      </c>
      <c r="B229" s="5">
        <v>355</v>
      </c>
      <c r="C229" s="5">
        <v>400</v>
      </c>
      <c r="D229" s="5">
        <v>-680</v>
      </c>
      <c r="E229" s="5">
        <v>-1250</v>
      </c>
    </row>
    <row r="230" spans="1:5" x14ac:dyDescent="0.35">
      <c r="A230" s="5" t="s">
        <v>1019</v>
      </c>
      <c r="B230" s="5">
        <v>400</v>
      </c>
      <c r="C230" s="5">
        <v>450</v>
      </c>
      <c r="D230" s="5">
        <v>-760</v>
      </c>
      <c r="E230" s="5">
        <v>-1390</v>
      </c>
    </row>
    <row r="231" spans="1:5" x14ac:dyDescent="0.35">
      <c r="A231" s="5" t="s">
        <v>1019</v>
      </c>
      <c r="B231" s="5">
        <v>450</v>
      </c>
      <c r="C231" s="5">
        <v>500</v>
      </c>
      <c r="D231" s="5">
        <v>-840</v>
      </c>
      <c r="E231" s="5">
        <v>-1470</v>
      </c>
    </row>
    <row r="232" spans="1:5" x14ac:dyDescent="0.35">
      <c r="A232" s="5" t="s">
        <v>1020</v>
      </c>
      <c r="B232" s="5">
        <v>0</v>
      </c>
      <c r="C232" s="5">
        <v>3</v>
      </c>
      <c r="D232" s="5">
        <v>-140</v>
      </c>
      <c r="E232" s="5">
        <v>-280</v>
      </c>
    </row>
    <row r="233" spans="1:5" x14ac:dyDescent="0.35">
      <c r="A233" s="5" t="s">
        <v>1020</v>
      </c>
      <c r="B233" s="5">
        <v>3</v>
      </c>
      <c r="C233" s="5">
        <v>6</v>
      </c>
      <c r="D233" s="5">
        <v>-140</v>
      </c>
      <c r="E233" s="5">
        <v>-320</v>
      </c>
    </row>
    <row r="234" spans="1:5" x14ac:dyDescent="0.35">
      <c r="A234" s="5" t="s">
        <v>1020</v>
      </c>
      <c r="B234" s="5">
        <v>6</v>
      </c>
      <c r="C234" s="5">
        <v>10</v>
      </c>
      <c r="D234" s="5">
        <v>-150</v>
      </c>
      <c r="E234" s="5">
        <v>-370</v>
      </c>
    </row>
    <row r="235" spans="1:5" x14ac:dyDescent="0.35">
      <c r="A235" s="5" t="s">
        <v>1020</v>
      </c>
      <c r="B235" s="5">
        <v>10</v>
      </c>
      <c r="C235" s="5">
        <v>18</v>
      </c>
      <c r="D235" s="5">
        <v>-150</v>
      </c>
      <c r="E235" s="5">
        <v>-420</v>
      </c>
    </row>
    <row r="236" spans="1:5" x14ac:dyDescent="0.35">
      <c r="A236" s="5" t="s">
        <v>1020</v>
      </c>
      <c r="B236" s="5">
        <v>18</v>
      </c>
      <c r="C236" s="5">
        <v>30</v>
      </c>
      <c r="D236" s="5">
        <v>-160</v>
      </c>
      <c r="E236" s="5">
        <v>-490</v>
      </c>
    </row>
    <row r="237" spans="1:5" x14ac:dyDescent="0.35">
      <c r="A237" s="5" t="s">
        <v>1020</v>
      </c>
      <c r="B237" s="5">
        <v>30</v>
      </c>
      <c r="C237" s="5">
        <v>40</v>
      </c>
      <c r="D237" s="5">
        <v>-170</v>
      </c>
      <c r="E237" s="5">
        <v>-560</v>
      </c>
    </row>
    <row r="238" spans="1:5" x14ac:dyDescent="0.35">
      <c r="A238" s="5" t="s">
        <v>1020</v>
      </c>
      <c r="B238" s="5">
        <v>40</v>
      </c>
      <c r="C238" s="5">
        <v>50</v>
      </c>
      <c r="D238" s="5">
        <v>-180</v>
      </c>
      <c r="E238" s="5">
        <v>-570</v>
      </c>
    </row>
    <row r="239" spans="1:5" x14ac:dyDescent="0.35">
      <c r="A239" s="5" t="s">
        <v>1020</v>
      </c>
      <c r="B239" s="5">
        <v>50</v>
      </c>
      <c r="C239" s="5">
        <v>65</v>
      </c>
      <c r="D239" s="5">
        <v>-190</v>
      </c>
      <c r="E239" s="5">
        <v>-650</v>
      </c>
    </row>
    <row r="240" spans="1:5" x14ac:dyDescent="0.35">
      <c r="A240" s="5" t="s">
        <v>1020</v>
      </c>
      <c r="B240" s="5">
        <v>65</v>
      </c>
      <c r="C240" s="5">
        <v>80</v>
      </c>
      <c r="D240" s="5">
        <v>-200</v>
      </c>
      <c r="E240" s="5">
        <v>-660</v>
      </c>
    </row>
    <row r="241" spans="1:5" x14ac:dyDescent="0.35">
      <c r="A241" s="5" t="s">
        <v>1020</v>
      </c>
      <c r="B241" s="5">
        <v>80</v>
      </c>
      <c r="C241" s="5">
        <v>100</v>
      </c>
      <c r="D241" s="5">
        <v>-220</v>
      </c>
      <c r="E241" s="5">
        <v>-760</v>
      </c>
    </row>
    <row r="242" spans="1:5" x14ac:dyDescent="0.35">
      <c r="A242" s="5" t="s">
        <v>1020</v>
      </c>
      <c r="B242" s="5">
        <v>100</v>
      </c>
      <c r="C242" s="5">
        <v>120</v>
      </c>
      <c r="D242" s="5">
        <v>-240</v>
      </c>
      <c r="E242" s="5">
        <v>-780</v>
      </c>
    </row>
    <row r="243" spans="1:5" x14ac:dyDescent="0.35">
      <c r="A243" s="5" t="s">
        <v>1020</v>
      </c>
      <c r="B243" s="5">
        <v>120</v>
      </c>
      <c r="C243" s="5">
        <v>140</v>
      </c>
      <c r="D243" s="5">
        <v>-260</v>
      </c>
      <c r="E243" s="5">
        <v>-890</v>
      </c>
    </row>
    <row r="244" spans="1:5" x14ac:dyDescent="0.35">
      <c r="A244" s="5" t="s">
        <v>1020</v>
      </c>
      <c r="B244" s="5">
        <v>140</v>
      </c>
      <c r="C244" s="5">
        <v>160</v>
      </c>
      <c r="D244" s="5">
        <v>-280</v>
      </c>
      <c r="E244" s="5">
        <v>-910</v>
      </c>
    </row>
    <row r="245" spans="1:5" x14ac:dyDescent="0.35">
      <c r="A245" s="5" t="s">
        <v>1020</v>
      </c>
      <c r="B245" s="5">
        <v>160</v>
      </c>
      <c r="C245" s="5">
        <v>180</v>
      </c>
      <c r="D245" s="5">
        <v>-310</v>
      </c>
      <c r="E245" s="5">
        <v>-940</v>
      </c>
    </row>
    <row r="246" spans="1:5" x14ac:dyDescent="0.35">
      <c r="A246" s="5" t="s">
        <v>1020</v>
      </c>
      <c r="B246" s="5">
        <v>180</v>
      </c>
      <c r="C246" s="5">
        <v>200</v>
      </c>
      <c r="D246" s="5">
        <v>-340</v>
      </c>
      <c r="E246" s="5">
        <v>-1060</v>
      </c>
    </row>
    <row r="247" spans="1:5" x14ac:dyDescent="0.35">
      <c r="A247" s="5" t="s">
        <v>1020</v>
      </c>
      <c r="B247" s="5">
        <v>200</v>
      </c>
      <c r="C247" s="5">
        <v>225</v>
      </c>
      <c r="D247" s="5">
        <v>-380</v>
      </c>
      <c r="E247" s="5">
        <v>-1100</v>
      </c>
    </row>
    <row r="248" spans="1:5" x14ac:dyDescent="0.35">
      <c r="A248" s="5" t="s">
        <v>1020</v>
      </c>
      <c r="B248" s="5">
        <v>225</v>
      </c>
      <c r="C248" s="5">
        <v>250</v>
      </c>
      <c r="D248" s="5">
        <v>-420</v>
      </c>
      <c r="E248" s="5">
        <v>-1140</v>
      </c>
    </row>
    <row r="249" spans="1:5" x14ac:dyDescent="0.35">
      <c r="A249" s="5" t="s">
        <v>1020</v>
      </c>
      <c r="B249" s="5">
        <v>250</v>
      </c>
      <c r="C249" s="5">
        <v>280</v>
      </c>
      <c r="D249" s="5">
        <v>-480</v>
      </c>
      <c r="E249" s="5">
        <v>-1290</v>
      </c>
    </row>
    <row r="250" spans="1:5" x14ac:dyDescent="0.35">
      <c r="A250" s="5" t="s">
        <v>1020</v>
      </c>
      <c r="B250" s="5">
        <v>280</v>
      </c>
      <c r="C250" s="5">
        <v>315</v>
      </c>
      <c r="D250" s="5">
        <v>-540</v>
      </c>
      <c r="E250" s="5">
        <v>-1350</v>
      </c>
    </row>
    <row r="251" spans="1:5" x14ac:dyDescent="0.35">
      <c r="A251" s="5" t="s">
        <v>1020</v>
      </c>
      <c r="B251" s="5">
        <v>315</v>
      </c>
      <c r="C251" s="5">
        <v>355</v>
      </c>
      <c r="D251" s="5">
        <v>-600</v>
      </c>
      <c r="E251" s="5">
        <v>-1490</v>
      </c>
    </row>
    <row r="252" spans="1:5" x14ac:dyDescent="0.35">
      <c r="A252" s="5" t="s">
        <v>1020</v>
      </c>
      <c r="B252" s="5">
        <v>355</v>
      </c>
      <c r="C252" s="5">
        <v>400</v>
      </c>
      <c r="D252" s="5">
        <v>-680</v>
      </c>
      <c r="E252" s="5">
        <v>-1570</v>
      </c>
    </row>
    <row r="253" spans="1:5" x14ac:dyDescent="0.35">
      <c r="A253" s="5" t="s">
        <v>1020</v>
      </c>
      <c r="B253" s="5">
        <v>400</v>
      </c>
      <c r="C253" s="5">
        <v>450</v>
      </c>
      <c r="D253" s="5">
        <v>-760</v>
      </c>
      <c r="E253" s="5">
        <v>-1730</v>
      </c>
    </row>
    <row r="254" spans="1:5" x14ac:dyDescent="0.35">
      <c r="A254" s="5" t="s">
        <v>1020</v>
      </c>
      <c r="B254" s="5">
        <v>450</v>
      </c>
      <c r="C254" s="5">
        <v>500</v>
      </c>
      <c r="D254" s="5">
        <v>-840</v>
      </c>
      <c r="E254" s="5">
        <v>-1810</v>
      </c>
    </row>
    <row r="255" spans="1:5" x14ac:dyDescent="0.35">
      <c r="A255" s="5" t="s">
        <v>1021</v>
      </c>
      <c r="B255" s="5">
        <v>0</v>
      </c>
      <c r="C255" s="5">
        <v>3</v>
      </c>
      <c r="D255" s="5">
        <v>-60</v>
      </c>
      <c r="E255" s="5">
        <v>-74</v>
      </c>
    </row>
    <row r="256" spans="1:5" x14ac:dyDescent="0.35">
      <c r="A256" s="5" t="s">
        <v>1021</v>
      </c>
      <c r="B256" s="5">
        <v>3</v>
      </c>
      <c r="C256" s="5">
        <v>6</v>
      </c>
      <c r="D256" s="5">
        <v>-70</v>
      </c>
      <c r="E256" s="5">
        <v>-88</v>
      </c>
    </row>
    <row r="257" spans="1:5" x14ac:dyDescent="0.35">
      <c r="A257" s="5" t="s">
        <v>1021</v>
      </c>
      <c r="B257" s="5">
        <v>6</v>
      </c>
      <c r="C257" s="5">
        <v>10</v>
      </c>
      <c r="D257" s="5">
        <v>-80</v>
      </c>
      <c r="E257" s="5">
        <v>-102</v>
      </c>
    </row>
    <row r="258" spans="1:5" x14ac:dyDescent="0.35">
      <c r="A258" s="5" t="s">
        <v>1021</v>
      </c>
      <c r="B258" s="5">
        <v>10</v>
      </c>
      <c r="C258" s="5">
        <v>18</v>
      </c>
      <c r="D258" s="5">
        <v>-95</v>
      </c>
      <c r="E258" s="5">
        <v>-122</v>
      </c>
    </row>
    <row r="259" spans="1:5" x14ac:dyDescent="0.35">
      <c r="A259" s="5" t="s">
        <v>1021</v>
      </c>
      <c r="B259" s="5">
        <v>18</v>
      </c>
      <c r="C259" s="5">
        <v>30</v>
      </c>
      <c r="D259" s="5">
        <v>-110</v>
      </c>
      <c r="E259" s="5">
        <v>-143</v>
      </c>
    </row>
    <row r="260" spans="1:5" x14ac:dyDescent="0.35">
      <c r="A260" s="5" t="s">
        <v>1021</v>
      </c>
      <c r="B260" s="5">
        <v>30</v>
      </c>
      <c r="C260" s="5">
        <v>40</v>
      </c>
      <c r="D260" s="5">
        <v>-120</v>
      </c>
      <c r="E260" s="5">
        <v>-159</v>
      </c>
    </row>
    <row r="261" spans="1:5" x14ac:dyDescent="0.35">
      <c r="A261" s="5" t="s">
        <v>1021</v>
      </c>
      <c r="B261" s="5">
        <v>40</v>
      </c>
      <c r="C261" s="5">
        <v>50</v>
      </c>
      <c r="D261" s="5">
        <v>-130</v>
      </c>
      <c r="E261" s="5">
        <v>-169</v>
      </c>
    </row>
    <row r="262" spans="1:5" x14ac:dyDescent="0.35">
      <c r="A262" s="5" t="s">
        <v>1021</v>
      </c>
      <c r="B262" s="5">
        <v>50</v>
      </c>
      <c r="C262" s="5">
        <v>65</v>
      </c>
      <c r="D262" s="5">
        <v>-140</v>
      </c>
      <c r="E262" s="5">
        <v>-186</v>
      </c>
    </row>
    <row r="263" spans="1:5" x14ac:dyDescent="0.35">
      <c r="A263" s="5" t="s">
        <v>1021</v>
      </c>
      <c r="B263" s="5">
        <v>65</v>
      </c>
      <c r="C263" s="5">
        <v>80</v>
      </c>
      <c r="D263" s="5">
        <v>-150</v>
      </c>
      <c r="E263" s="5">
        <v>-196</v>
      </c>
    </row>
    <row r="264" spans="1:5" x14ac:dyDescent="0.35">
      <c r="A264" s="5" t="s">
        <v>1021</v>
      </c>
      <c r="B264" s="5">
        <v>80</v>
      </c>
      <c r="C264" s="5">
        <v>100</v>
      </c>
      <c r="D264" s="5">
        <v>-170</v>
      </c>
      <c r="E264" s="5">
        <v>-224</v>
      </c>
    </row>
    <row r="265" spans="1:5" x14ac:dyDescent="0.35">
      <c r="A265" s="5" t="s">
        <v>1021</v>
      </c>
      <c r="B265" s="5">
        <v>100</v>
      </c>
      <c r="C265" s="5">
        <v>120</v>
      </c>
      <c r="D265" s="5">
        <v>-180</v>
      </c>
      <c r="E265" s="5">
        <v>-234</v>
      </c>
    </row>
    <row r="266" spans="1:5" x14ac:dyDescent="0.35">
      <c r="A266" s="5" t="s">
        <v>1021</v>
      </c>
      <c r="B266" s="5">
        <v>120</v>
      </c>
      <c r="C266" s="5">
        <v>140</v>
      </c>
      <c r="D266" s="5">
        <v>-200</v>
      </c>
      <c r="E266" s="5">
        <v>-263</v>
      </c>
    </row>
    <row r="267" spans="1:5" x14ac:dyDescent="0.35">
      <c r="A267" s="5" t="s">
        <v>1021</v>
      </c>
      <c r="B267" s="5">
        <v>140</v>
      </c>
      <c r="C267" s="5">
        <v>160</v>
      </c>
      <c r="D267" s="5">
        <v>-210</v>
      </c>
      <c r="E267" s="5">
        <v>-273</v>
      </c>
    </row>
    <row r="268" spans="1:5" x14ac:dyDescent="0.35">
      <c r="A268" s="5" t="s">
        <v>1021</v>
      </c>
      <c r="B268" s="5">
        <v>160</v>
      </c>
      <c r="C268" s="5">
        <v>180</v>
      </c>
      <c r="D268" s="5">
        <v>-230</v>
      </c>
      <c r="E268" s="5">
        <v>-293</v>
      </c>
    </row>
    <row r="269" spans="1:5" x14ac:dyDescent="0.35">
      <c r="A269" s="5" t="s">
        <v>1021</v>
      </c>
      <c r="B269" s="5">
        <v>180</v>
      </c>
      <c r="C269" s="5">
        <v>200</v>
      </c>
      <c r="D269" s="5">
        <v>-240</v>
      </c>
      <c r="E269" s="5">
        <v>-312</v>
      </c>
    </row>
    <row r="270" spans="1:5" x14ac:dyDescent="0.35">
      <c r="A270" s="5" t="s">
        <v>1021</v>
      </c>
      <c r="B270" s="5">
        <v>200</v>
      </c>
      <c r="C270" s="5">
        <v>225</v>
      </c>
      <c r="D270" s="5">
        <v>-260</v>
      </c>
      <c r="E270" s="5">
        <v>-332</v>
      </c>
    </row>
    <row r="271" spans="1:5" x14ac:dyDescent="0.35">
      <c r="A271" s="5" t="s">
        <v>1021</v>
      </c>
      <c r="B271" s="5">
        <v>225</v>
      </c>
      <c r="C271" s="5">
        <v>250</v>
      </c>
      <c r="D271" s="5">
        <v>-280</v>
      </c>
      <c r="E271" s="5">
        <v>-352</v>
      </c>
    </row>
    <row r="272" spans="1:5" x14ac:dyDescent="0.35">
      <c r="A272" s="5" t="s">
        <v>1021</v>
      </c>
      <c r="B272" s="5">
        <v>250</v>
      </c>
      <c r="C272" s="5">
        <v>280</v>
      </c>
      <c r="D272" s="5">
        <v>-300</v>
      </c>
      <c r="E272" s="5">
        <v>-381</v>
      </c>
    </row>
    <row r="273" spans="1:5" x14ac:dyDescent="0.35">
      <c r="A273" s="5" t="s">
        <v>1021</v>
      </c>
      <c r="B273" s="5">
        <v>280</v>
      </c>
      <c r="C273" s="5">
        <v>315</v>
      </c>
      <c r="D273" s="5">
        <v>-330</v>
      </c>
      <c r="E273" s="5">
        <v>-411</v>
      </c>
    </row>
    <row r="274" spans="1:5" x14ac:dyDescent="0.35">
      <c r="A274" s="5" t="s">
        <v>1021</v>
      </c>
      <c r="B274" s="5">
        <v>315</v>
      </c>
      <c r="C274" s="5">
        <v>355</v>
      </c>
      <c r="D274" s="5">
        <v>-360</v>
      </c>
      <c r="E274" s="5">
        <v>-449</v>
      </c>
    </row>
    <row r="275" spans="1:5" x14ac:dyDescent="0.35">
      <c r="A275" s="5" t="s">
        <v>1021</v>
      </c>
      <c r="B275" s="5">
        <v>355</v>
      </c>
      <c r="C275" s="5">
        <v>400</v>
      </c>
      <c r="D275" s="5">
        <v>-400</v>
      </c>
      <c r="E275" s="5">
        <v>-489</v>
      </c>
    </row>
    <row r="276" spans="1:5" x14ac:dyDescent="0.35">
      <c r="A276" s="5" t="s">
        <v>1021</v>
      </c>
      <c r="B276" s="5">
        <v>400</v>
      </c>
      <c r="C276" s="5">
        <v>450</v>
      </c>
      <c r="D276" s="5">
        <v>-440</v>
      </c>
      <c r="E276" s="5">
        <v>-537</v>
      </c>
    </row>
    <row r="277" spans="1:5" x14ac:dyDescent="0.35">
      <c r="A277" s="5" t="s">
        <v>1021</v>
      </c>
      <c r="B277" s="5">
        <v>450</v>
      </c>
      <c r="C277" s="5">
        <v>500</v>
      </c>
      <c r="D277" s="5">
        <v>-480</v>
      </c>
      <c r="E277" s="5">
        <v>-577</v>
      </c>
    </row>
    <row r="278" spans="1:5" x14ac:dyDescent="0.35">
      <c r="A278" s="5" t="s">
        <v>766</v>
      </c>
      <c r="B278" s="5">
        <v>0</v>
      </c>
      <c r="C278" s="5">
        <v>3</v>
      </c>
      <c r="D278" s="5">
        <v>-60</v>
      </c>
      <c r="E278" s="5">
        <v>-85</v>
      </c>
    </row>
    <row r="279" spans="1:5" x14ac:dyDescent="0.35">
      <c r="A279" s="5" t="s">
        <v>766</v>
      </c>
      <c r="B279" s="5">
        <v>3</v>
      </c>
      <c r="C279" s="5">
        <v>6</v>
      </c>
      <c r="D279" s="5">
        <v>-70</v>
      </c>
      <c r="E279" s="5">
        <v>-100</v>
      </c>
    </row>
    <row r="280" spans="1:5" x14ac:dyDescent="0.35">
      <c r="A280" s="5" t="s">
        <v>766</v>
      </c>
      <c r="B280" s="5">
        <v>6</v>
      </c>
      <c r="C280" s="5">
        <v>10</v>
      </c>
      <c r="D280" s="5">
        <v>-80</v>
      </c>
      <c r="E280" s="5">
        <v>-116</v>
      </c>
    </row>
    <row r="281" spans="1:5" x14ac:dyDescent="0.35">
      <c r="A281" s="5" t="s">
        <v>766</v>
      </c>
      <c r="B281" s="5">
        <v>10</v>
      </c>
      <c r="C281" s="5">
        <v>18</v>
      </c>
      <c r="D281" s="5">
        <v>-95</v>
      </c>
      <c r="E281" s="5">
        <v>-138</v>
      </c>
    </row>
    <row r="282" spans="1:5" x14ac:dyDescent="0.35">
      <c r="A282" s="5" t="s">
        <v>766</v>
      </c>
      <c r="B282" s="5">
        <v>18</v>
      </c>
      <c r="C282" s="5">
        <v>30</v>
      </c>
      <c r="D282" s="5">
        <v>-110</v>
      </c>
      <c r="E282" s="5">
        <v>-162</v>
      </c>
    </row>
    <row r="283" spans="1:5" x14ac:dyDescent="0.35">
      <c r="A283" s="5" t="s">
        <v>766</v>
      </c>
      <c r="B283" s="5">
        <v>30</v>
      </c>
      <c r="C283" s="5">
        <v>40</v>
      </c>
      <c r="D283" s="5">
        <v>-120</v>
      </c>
      <c r="E283" s="5">
        <v>-182</v>
      </c>
    </row>
    <row r="284" spans="1:5" x14ac:dyDescent="0.35">
      <c r="A284" s="5" t="s">
        <v>766</v>
      </c>
      <c r="B284" s="5">
        <v>40</v>
      </c>
      <c r="C284" s="5">
        <v>50</v>
      </c>
      <c r="D284" s="5">
        <v>-130</v>
      </c>
      <c r="E284" s="5">
        <v>-192</v>
      </c>
    </row>
    <row r="285" spans="1:5" x14ac:dyDescent="0.35">
      <c r="A285" s="5" t="s">
        <v>766</v>
      </c>
      <c r="B285" s="5">
        <v>50</v>
      </c>
      <c r="C285" s="5">
        <v>65</v>
      </c>
      <c r="D285" s="5">
        <v>-140</v>
      </c>
      <c r="E285" s="5">
        <v>-214</v>
      </c>
    </row>
    <row r="286" spans="1:5" x14ac:dyDescent="0.35">
      <c r="A286" s="5" t="s">
        <v>766</v>
      </c>
      <c r="B286" s="5">
        <v>65</v>
      </c>
      <c r="C286" s="5">
        <v>80</v>
      </c>
      <c r="D286" s="5">
        <v>-150</v>
      </c>
      <c r="E286" s="5">
        <v>-224</v>
      </c>
    </row>
    <row r="287" spans="1:5" x14ac:dyDescent="0.35">
      <c r="A287" s="5" t="s">
        <v>766</v>
      </c>
      <c r="B287" s="5">
        <v>80</v>
      </c>
      <c r="C287" s="5">
        <v>100</v>
      </c>
      <c r="D287" s="5">
        <v>-170</v>
      </c>
      <c r="E287" s="5">
        <v>-257</v>
      </c>
    </row>
    <row r="288" spans="1:5" x14ac:dyDescent="0.35">
      <c r="A288" s="5" t="s">
        <v>766</v>
      </c>
      <c r="B288" s="5">
        <v>100</v>
      </c>
      <c r="C288" s="5">
        <v>120</v>
      </c>
      <c r="D288" s="5">
        <v>-180</v>
      </c>
      <c r="E288" s="5">
        <v>-267</v>
      </c>
    </row>
    <row r="289" spans="1:5" x14ac:dyDescent="0.35">
      <c r="A289" s="5" t="s">
        <v>766</v>
      </c>
      <c r="B289" s="5">
        <v>120</v>
      </c>
      <c r="C289" s="5">
        <v>140</v>
      </c>
      <c r="D289" s="5">
        <v>-200</v>
      </c>
      <c r="E289" s="5">
        <v>-300</v>
      </c>
    </row>
    <row r="290" spans="1:5" x14ac:dyDescent="0.35">
      <c r="A290" s="5" t="s">
        <v>766</v>
      </c>
      <c r="B290" s="5">
        <v>140</v>
      </c>
      <c r="C290" s="5">
        <v>160</v>
      </c>
      <c r="D290" s="5">
        <v>-210</v>
      </c>
      <c r="E290" s="5">
        <v>-310</v>
      </c>
    </row>
    <row r="291" spans="1:5" x14ac:dyDescent="0.35">
      <c r="A291" s="5" t="s">
        <v>766</v>
      </c>
      <c r="B291" s="5">
        <v>160</v>
      </c>
      <c r="C291" s="5">
        <v>180</v>
      </c>
      <c r="D291" s="5">
        <v>-230</v>
      </c>
      <c r="E291" s="5">
        <v>-330</v>
      </c>
    </row>
    <row r="292" spans="1:5" x14ac:dyDescent="0.35">
      <c r="A292" s="5" t="s">
        <v>766</v>
      </c>
      <c r="B292" s="5">
        <v>180</v>
      </c>
      <c r="C292" s="5">
        <v>200</v>
      </c>
      <c r="D292" s="5">
        <v>-240</v>
      </c>
      <c r="E292" s="5">
        <v>-355</v>
      </c>
    </row>
    <row r="293" spans="1:5" x14ac:dyDescent="0.35">
      <c r="A293" s="5" t="s">
        <v>766</v>
      </c>
      <c r="B293" s="5">
        <v>200</v>
      </c>
      <c r="C293" s="5">
        <v>225</v>
      </c>
      <c r="D293" s="5">
        <v>-260</v>
      </c>
      <c r="E293" s="5">
        <v>-375</v>
      </c>
    </row>
    <row r="294" spans="1:5" x14ac:dyDescent="0.35">
      <c r="A294" s="5" t="s">
        <v>766</v>
      </c>
      <c r="B294" s="5">
        <v>225</v>
      </c>
      <c r="C294" s="5">
        <v>250</v>
      </c>
      <c r="D294" s="5">
        <v>-280</v>
      </c>
      <c r="E294" s="5">
        <v>-395</v>
      </c>
    </row>
    <row r="295" spans="1:5" x14ac:dyDescent="0.35">
      <c r="A295" s="5" t="s">
        <v>766</v>
      </c>
      <c r="B295" s="5">
        <v>250</v>
      </c>
      <c r="C295" s="5">
        <v>280</v>
      </c>
      <c r="D295" s="5">
        <v>-300</v>
      </c>
      <c r="E295" s="5">
        <v>-430</v>
      </c>
    </row>
    <row r="296" spans="1:5" x14ac:dyDescent="0.35">
      <c r="A296" s="5" t="s">
        <v>766</v>
      </c>
      <c r="B296" s="5">
        <v>280</v>
      </c>
      <c r="C296" s="5">
        <v>315</v>
      </c>
      <c r="D296" s="5">
        <v>-330</v>
      </c>
      <c r="E296" s="5">
        <v>-460</v>
      </c>
    </row>
    <row r="297" spans="1:5" x14ac:dyDescent="0.35">
      <c r="A297" s="5" t="s">
        <v>766</v>
      </c>
      <c r="B297" s="5">
        <v>315</v>
      </c>
      <c r="C297" s="5">
        <v>355</v>
      </c>
      <c r="D297" s="5">
        <v>-360</v>
      </c>
      <c r="E297" s="5">
        <v>-500</v>
      </c>
    </row>
    <row r="298" spans="1:5" x14ac:dyDescent="0.35">
      <c r="A298" s="5" t="s">
        <v>766</v>
      </c>
      <c r="B298" s="5">
        <v>355</v>
      </c>
      <c r="C298" s="5">
        <v>400</v>
      </c>
      <c r="D298" s="5">
        <v>-400</v>
      </c>
      <c r="E298" s="5">
        <v>-540</v>
      </c>
    </row>
    <row r="299" spans="1:5" x14ac:dyDescent="0.35">
      <c r="A299" s="5" t="s">
        <v>766</v>
      </c>
      <c r="B299" s="5">
        <v>400</v>
      </c>
      <c r="C299" s="5">
        <v>450</v>
      </c>
      <c r="D299" s="5">
        <v>-440</v>
      </c>
      <c r="E299" s="5">
        <v>-595</v>
      </c>
    </row>
    <row r="300" spans="1:5" x14ac:dyDescent="0.35">
      <c r="A300" s="5" t="s">
        <v>766</v>
      </c>
      <c r="B300" s="5">
        <v>450</v>
      </c>
      <c r="C300" s="5">
        <v>500</v>
      </c>
      <c r="D300" s="5">
        <v>-480</v>
      </c>
      <c r="E300" s="5">
        <v>-635</v>
      </c>
    </row>
    <row r="301" spans="1:5" x14ac:dyDescent="0.35">
      <c r="A301" s="5" t="s">
        <v>786</v>
      </c>
      <c r="B301" s="5">
        <v>0</v>
      </c>
      <c r="C301" s="5">
        <v>3</v>
      </c>
      <c r="D301" s="5">
        <v>-60</v>
      </c>
      <c r="E301" s="5">
        <v>-100</v>
      </c>
    </row>
    <row r="302" spans="1:5" x14ac:dyDescent="0.35">
      <c r="A302" s="5" t="s">
        <v>786</v>
      </c>
      <c r="B302" s="5">
        <v>3</v>
      </c>
      <c r="C302" s="5">
        <v>6</v>
      </c>
      <c r="D302" s="5">
        <v>-70</v>
      </c>
      <c r="E302" s="5">
        <v>-118</v>
      </c>
    </row>
    <row r="303" spans="1:5" x14ac:dyDescent="0.35">
      <c r="A303" s="5" t="s">
        <v>786</v>
      </c>
      <c r="B303" s="5">
        <v>6</v>
      </c>
      <c r="C303" s="5">
        <v>10</v>
      </c>
      <c r="D303" s="5">
        <v>-80</v>
      </c>
      <c r="E303" s="5">
        <v>-138</v>
      </c>
    </row>
    <row r="304" spans="1:5" x14ac:dyDescent="0.35">
      <c r="A304" s="5" t="s">
        <v>786</v>
      </c>
      <c r="B304" s="5">
        <v>10</v>
      </c>
      <c r="C304" s="5">
        <v>18</v>
      </c>
      <c r="D304" s="5">
        <v>-95</v>
      </c>
      <c r="E304" s="5">
        <v>-165</v>
      </c>
    </row>
    <row r="305" spans="1:5" x14ac:dyDescent="0.35">
      <c r="A305" s="5" t="s">
        <v>786</v>
      </c>
      <c r="B305" s="5">
        <v>18</v>
      </c>
      <c r="C305" s="5">
        <v>30</v>
      </c>
      <c r="D305" s="5">
        <v>-110</v>
      </c>
      <c r="E305" s="5">
        <v>-194</v>
      </c>
    </row>
    <row r="306" spans="1:5" x14ac:dyDescent="0.35">
      <c r="A306" s="5" t="s">
        <v>786</v>
      </c>
      <c r="B306" s="5">
        <v>30</v>
      </c>
      <c r="C306" s="5">
        <v>40</v>
      </c>
      <c r="D306" s="5">
        <v>-120</v>
      </c>
      <c r="E306" s="5">
        <v>-220</v>
      </c>
    </row>
    <row r="307" spans="1:5" x14ac:dyDescent="0.35">
      <c r="A307" s="5" t="s">
        <v>786</v>
      </c>
      <c r="B307" s="5">
        <v>40</v>
      </c>
      <c r="C307" s="5">
        <v>50</v>
      </c>
      <c r="D307" s="5">
        <v>-130</v>
      </c>
      <c r="E307" s="5">
        <v>-230</v>
      </c>
    </row>
    <row r="308" spans="1:5" x14ac:dyDescent="0.35">
      <c r="A308" s="5" t="s">
        <v>786</v>
      </c>
      <c r="B308" s="5">
        <v>50</v>
      </c>
      <c r="C308" s="5">
        <v>65</v>
      </c>
      <c r="D308" s="5">
        <v>-140</v>
      </c>
      <c r="E308" s="5">
        <v>-260</v>
      </c>
    </row>
    <row r="309" spans="1:5" x14ac:dyDescent="0.35">
      <c r="A309" s="5" t="s">
        <v>786</v>
      </c>
      <c r="B309" s="5">
        <v>65</v>
      </c>
      <c r="C309" s="5">
        <v>80</v>
      </c>
      <c r="D309" s="5">
        <v>-150</v>
      </c>
      <c r="E309" s="5">
        <v>-270</v>
      </c>
    </row>
    <row r="310" spans="1:5" x14ac:dyDescent="0.35">
      <c r="A310" s="5" t="s">
        <v>786</v>
      </c>
      <c r="B310" s="5">
        <v>80</v>
      </c>
      <c r="C310" s="5">
        <v>100</v>
      </c>
      <c r="D310" s="5">
        <v>-170</v>
      </c>
      <c r="E310" s="5">
        <v>-310</v>
      </c>
    </row>
    <row r="311" spans="1:5" x14ac:dyDescent="0.35">
      <c r="A311" s="5" t="s">
        <v>786</v>
      </c>
      <c r="B311" s="5">
        <v>100</v>
      </c>
      <c r="C311" s="5">
        <v>120</v>
      </c>
      <c r="D311" s="5">
        <v>-180</v>
      </c>
      <c r="E311" s="5">
        <v>-320</v>
      </c>
    </row>
    <row r="312" spans="1:5" x14ac:dyDescent="0.35">
      <c r="A312" s="5" t="s">
        <v>786</v>
      </c>
      <c r="B312" s="5">
        <v>120</v>
      </c>
      <c r="C312" s="5">
        <v>140</v>
      </c>
      <c r="D312" s="5">
        <v>-200</v>
      </c>
      <c r="E312" s="5">
        <v>-360</v>
      </c>
    </row>
    <row r="313" spans="1:5" x14ac:dyDescent="0.35">
      <c r="A313" s="5" t="s">
        <v>786</v>
      </c>
      <c r="B313" s="5">
        <v>140</v>
      </c>
      <c r="C313" s="5">
        <v>160</v>
      </c>
      <c r="D313" s="5">
        <v>-210</v>
      </c>
      <c r="E313" s="5">
        <v>-370</v>
      </c>
    </row>
    <row r="314" spans="1:5" x14ac:dyDescent="0.35">
      <c r="A314" s="5" t="s">
        <v>786</v>
      </c>
      <c r="B314" s="5">
        <v>160</v>
      </c>
      <c r="C314" s="5">
        <v>180</v>
      </c>
      <c r="D314" s="5">
        <v>-230</v>
      </c>
      <c r="E314" s="5">
        <v>-390</v>
      </c>
    </row>
    <row r="315" spans="1:5" x14ac:dyDescent="0.35">
      <c r="A315" s="5" t="s">
        <v>786</v>
      </c>
      <c r="B315" s="5">
        <v>180</v>
      </c>
      <c r="C315" s="5">
        <v>200</v>
      </c>
      <c r="D315" s="5">
        <v>-240</v>
      </c>
      <c r="E315" s="5">
        <v>-425</v>
      </c>
    </row>
    <row r="316" spans="1:5" x14ac:dyDescent="0.35">
      <c r="A316" s="5" t="s">
        <v>786</v>
      </c>
      <c r="B316" s="5">
        <v>200</v>
      </c>
      <c r="C316" s="5">
        <v>225</v>
      </c>
      <c r="D316" s="5">
        <v>-260</v>
      </c>
      <c r="E316" s="5">
        <v>-445</v>
      </c>
    </row>
    <row r="317" spans="1:5" x14ac:dyDescent="0.35">
      <c r="A317" s="5" t="s">
        <v>786</v>
      </c>
      <c r="B317" s="5">
        <v>225</v>
      </c>
      <c r="C317" s="5">
        <v>250</v>
      </c>
      <c r="D317" s="5">
        <v>-280</v>
      </c>
      <c r="E317" s="5">
        <v>-465</v>
      </c>
    </row>
    <row r="318" spans="1:5" x14ac:dyDescent="0.35">
      <c r="A318" s="5" t="s">
        <v>786</v>
      </c>
      <c r="B318" s="5">
        <v>250</v>
      </c>
      <c r="C318" s="5">
        <v>280</v>
      </c>
      <c r="D318" s="5">
        <v>-300</v>
      </c>
      <c r="E318" s="5">
        <v>-510</v>
      </c>
    </row>
    <row r="319" spans="1:5" x14ac:dyDescent="0.35">
      <c r="A319" s="5" t="s">
        <v>786</v>
      </c>
      <c r="B319" s="5">
        <v>280</v>
      </c>
      <c r="C319" s="5">
        <v>315</v>
      </c>
      <c r="D319" s="5">
        <v>-330</v>
      </c>
      <c r="E319" s="5">
        <v>-540</v>
      </c>
    </row>
    <row r="320" spans="1:5" x14ac:dyDescent="0.35">
      <c r="A320" s="5" t="s">
        <v>786</v>
      </c>
      <c r="B320" s="5">
        <v>315</v>
      </c>
      <c r="C320" s="5">
        <v>355</v>
      </c>
      <c r="D320" s="5">
        <v>-360</v>
      </c>
      <c r="E320" s="5">
        <v>-590</v>
      </c>
    </row>
    <row r="321" spans="1:5" x14ac:dyDescent="0.35">
      <c r="A321" s="5" t="s">
        <v>786</v>
      </c>
      <c r="B321" s="5">
        <v>355</v>
      </c>
      <c r="C321" s="5">
        <v>400</v>
      </c>
      <c r="D321" s="5">
        <v>-400</v>
      </c>
      <c r="E321" s="5">
        <v>-630</v>
      </c>
    </row>
    <row r="322" spans="1:5" x14ac:dyDescent="0.35">
      <c r="A322" s="5" t="s">
        <v>786</v>
      </c>
      <c r="B322" s="5">
        <v>400</v>
      </c>
      <c r="C322" s="5">
        <v>450</v>
      </c>
      <c r="D322" s="5">
        <v>-440</v>
      </c>
      <c r="E322" s="5">
        <v>-690</v>
      </c>
    </row>
    <row r="323" spans="1:5" x14ac:dyDescent="0.35">
      <c r="A323" s="5" t="s">
        <v>786</v>
      </c>
      <c r="B323" s="5">
        <v>450</v>
      </c>
      <c r="C323" s="5">
        <v>500</v>
      </c>
      <c r="D323" s="5">
        <v>-480</v>
      </c>
      <c r="E323" s="5">
        <v>-730</v>
      </c>
    </row>
    <row r="324" spans="1:5" x14ac:dyDescent="0.35">
      <c r="A324" s="5" t="s">
        <v>282</v>
      </c>
      <c r="B324" s="5">
        <v>0</v>
      </c>
      <c r="C324" s="5">
        <v>3</v>
      </c>
      <c r="D324" s="5">
        <v>-60</v>
      </c>
      <c r="E324" s="5">
        <v>-120</v>
      </c>
    </row>
    <row r="325" spans="1:5" x14ac:dyDescent="0.35">
      <c r="A325" s="5" t="s">
        <v>282</v>
      </c>
      <c r="B325" s="5">
        <v>3</v>
      </c>
      <c r="C325" s="5">
        <v>6</v>
      </c>
      <c r="D325" s="5">
        <v>-70</v>
      </c>
      <c r="E325" s="5">
        <v>-145</v>
      </c>
    </row>
    <row r="326" spans="1:5" x14ac:dyDescent="0.35">
      <c r="A326" s="5" t="s">
        <v>282</v>
      </c>
      <c r="B326" s="5">
        <v>6</v>
      </c>
      <c r="C326" s="5">
        <v>10</v>
      </c>
      <c r="D326" s="5">
        <v>-80</v>
      </c>
      <c r="E326" s="5">
        <v>-170</v>
      </c>
    </row>
    <row r="327" spans="1:5" x14ac:dyDescent="0.35">
      <c r="A327" s="5" t="s">
        <v>282</v>
      </c>
      <c r="B327" s="5">
        <v>10</v>
      </c>
      <c r="C327" s="5">
        <v>18</v>
      </c>
      <c r="D327" s="5">
        <v>-95</v>
      </c>
      <c r="E327" s="5">
        <v>-205</v>
      </c>
    </row>
    <row r="328" spans="1:5" x14ac:dyDescent="0.35">
      <c r="A328" s="5" t="s">
        <v>282</v>
      </c>
      <c r="B328" s="5">
        <v>18</v>
      </c>
      <c r="C328" s="5">
        <v>30</v>
      </c>
      <c r="D328" s="5">
        <v>-110</v>
      </c>
      <c r="E328" s="5">
        <v>-240</v>
      </c>
    </row>
    <row r="329" spans="1:5" x14ac:dyDescent="0.35">
      <c r="A329" s="5" t="s">
        <v>282</v>
      </c>
      <c r="B329" s="5">
        <v>30</v>
      </c>
      <c r="C329" s="5">
        <v>40</v>
      </c>
      <c r="D329" s="5">
        <v>-120</v>
      </c>
      <c r="E329" s="5">
        <v>-280</v>
      </c>
    </row>
    <row r="330" spans="1:5" x14ac:dyDescent="0.35">
      <c r="A330" s="5" t="s">
        <v>282</v>
      </c>
      <c r="B330" s="5">
        <v>40</v>
      </c>
      <c r="C330" s="5">
        <v>50</v>
      </c>
      <c r="D330" s="5">
        <v>-130</v>
      </c>
      <c r="E330" s="5">
        <v>-290</v>
      </c>
    </row>
    <row r="331" spans="1:5" x14ac:dyDescent="0.35">
      <c r="A331" s="5" t="s">
        <v>282</v>
      </c>
      <c r="B331" s="5">
        <v>50</v>
      </c>
      <c r="C331" s="5">
        <v>65</v>
      </c>
      <c r="D331" s="5">
        <v>-140</v>
      </c>
      <c r="E331" s="5">
        <v>-330</v>
      </c>
    </row>
    <row r="332" spans="1:5" x14ac:dyDescent="0.35">
      <c r="A332" s="5" t="s">
        <v>282</v>
      </c>
      <c r="B332" s="5">
        <v>65</v>
      </c>
      <c r="C332" s="5">
        <v>80</v>
      </c>
      <c r="D332" s="5">
        <v>-150</v>
      </c>
      <c r="E332" s="5">
        <v>-340</v>
      </c>
    </row>
    <row r="333" spans="1:5" x14ac:dyDescent="0.35">
      <c r="A333" s="5" t="s">
        <v>282</v>
      </c>
      <c r="B333" s="5">
        <v>80</v>
      </c>
      <c r="C333" s="5">
        <v>100</v>
      </c>
      <c r="D333" s="5">
        <v>-170</v>
      </c>
      <c r="E333" s="5">
        <v>-390</v>
      </c>
    </row>
    <row r="334" spans="1:5" x14ac:dyDescent="0.35">
      <c r="A334" s="5" t="s">
        <v>282</v>
      </c>
      <c r="B334" s="5">
        <v>100</v>
      </c>
      <c r="C334" s="5">
        <v>120</v>
      </c>
      <c r="D334" s="5">
        <v>-180</v>
      </c>
      <c r="E334" s="5">
        <v>-400</v>
      </c>
    </row>
    <row r="335" spans="1:5" x14ac:dyDescent="0.35">
      <c r="A335" s="5" t="s">
        <v>282</v>
      </c>
      <c r="B335" s="5">
        <v>120</v>
      </c>
      <c r="C335" s="5">
        <v>140</v>
      </c>
      <c r="D335" s="5">
        <v>-200</v>
      </c>
      <c r="E335" s="5">
        <v>-450</v>
      </c>
    </row>
    <row r="336" spans="1:5" x14ac:dyDescent="0.35">
      <c r="A336" s="5" t="s">
        <v>282</v>
      </c>
      <c r="B336" s="5">
        <v>140</v>
      </c>
      <c r="C336" s="5">
        <v>160</v>
      </c>
      <c r="D336" s="5">
        <v>-210</v>
      </c>
      <c r="E336" s="5">
        <v>-460</v>
      </c>
    </row>
    <row r="337" spans="1:5" x14ac:dyDescent="0.35">
      <c r="A337" s="5" t="s">
        <v>282</v>
      </c>
      <c r="B337" s="5">
        <v>160</v>
      </c>
      <c r="C337" s="5">
        <v>180</v>
      </c>
      <c r="D337" s="5">
        <v>-230</v>
      </c>
      <c r="E337" s="5">
        <v>-480</v>
      </c>
    </row>
    <row r="338" spans="1:5" x14ac:dyDescent="0.35">
      <c r="A338" s="5" t="s">
        <v>282</v>
      </c>
      <c r="B338" s="5">
        <v>180</v>
      </c>
      <c r="C338" s="5">
        <v>200</v>
      </c>
      <c r="D338" s="5">
        <v>-240</v>
      </c>
      <c r="E338" s="5">
        <v>-530</v>
      </c>
    </row>
    <row r="339" spans="1:5" x14ac:dyDescent="0.35">
      <c r="A339" s="5" t="s">
        <v>282</v>
      </c>
      <c r="B339" s="5">
        <v>200</v>
      </c>
      <c r="C339" s="5">
        <v>225</v>
      </c>
      <c r="D339" s="5">
        <v>-260</v>
      </c>
      <c r="E339" s="5">
        <v>-550</v>
      </c>
    </row>
    <row r="340" spans="1:5" x14ac:dyDescent="0.35">
      <c r="A340" s="5" t="s">
        <v>282</v>
      </c>
      <c r="B340" s="5">
        <v>225</v>
      </c>
      <c r="C340" s="5">
        <v>250</v>
      </c>
      <c r="D340" s="5">
        <v>-280</v>
      </c>
      <c r="E340" s="5">
        <v>-570</v>
      </c>
    </row>
    <row r="341" spans="1:5" x14ac:dyDescent="0.35">
      <c r="A341" s="5" t="s">
        <v>282</v>
      </c>
      <c r="B341" s="5">
        <v>250</v>
      </c>
      <c r="C341" s="5">
        <v>280</v>
      </c>
      <c r="D341" s="5">
        <v>-300</v>
      </c>
      <c r="E341" s="5">
        <v>-620</v>
      </c>
    </row>
    <row r="342" spans="1:5" x14ac:dyDescent="0.35">
      <c r="A342" s="5" t="s">
        <v>282</v>
      </c>
      <c r="B342" s="5">
        <v>280</v>
      </c>
      <c r="C342" s="5">
        <v>315</v>
      </c>
      <c r="D342" s="5">
        <v>-330</v>
      </c>
      <c r="E342" s="5">
        <v>-650</v>
      </c>
    </row>
    <row r="343" spans="1:5" x14ac:dyDescent="0.35">
      <c r="A343" s="5" t="s">
        <v>282</v>
      </c>
      <c r="B343" s="5">
        <v>315</v>
      </c>
      <c r="C343" s="5">
        <v>355</v>
      </c>
      <c r="D343" s="5">
        <v>-360</v>
      </c>
      <c r="E343" s="5">
        <v>-720</v>
      </c>
    </row>
    <row r="344" spans="1:5" x14ac:dyDescent="0.35">
      <c r="A344" s="5" t="s">
        <v>282</v>
      </c>
      <c r="B344" s="5">
        <v>355</v>
      </c>
      <c r="C344" s="5">
        <v>400</v>
      </c>
      <c r="D344" s="5">
        <v>-400</v>
      </c>
      <c r="E344" s="5">
        <v>-760</v>
      </c>
    </row>
    <row r="345" spans="1:5" x14ac:dyDescent="0.35">
      <c r="A345" s="5" t="s">
        <v>282</v>
      </c>
      <c r="B345" s="5">
        <v>400</v>
      </c>
      <c r="C345" s="5">
        <v>450</v>
      </c>
      <c r="D345" s="5">
        <v>-440</v>
      </c>
      <c r="E345" s="5">
        <v>-840</v>
      </c>
    </row>
    <row r="346" spans="1:5" x14ac:dyDescent="0.35">
      <c r="A346" s="5" t="s">
        <v>282</v>
      </c>
      <c r="B346" s="5">
        <v>450</v>
      </c>
      <c r="C346" s="5">
        <v>500</v>
      </c>
      <c r="D346" s="5">
        <v>-480</v>
      </c>
      <c r="E346" s="5">
        <v>-880</v>
      </c>
    </row>
    <row r="347" spans="1:5" x14ac:dyDescent="0.35">
      <c r="A347" s="5" t="s">
        <v>1022</v>
      </c>
      <c r="B347" s="5">
        <v>0</v>
      </c>
      <c r="C347" s="5">
        <v>3</v>
      </c>
      <c r="D347" s="5">
        <v>-60</v>
      </c>
      <c r="E347" s="5">
        <v>-160</v>
      </c>
    </row>
    <row r="348" spans="1:5" x14ac:dyDescent="0.35">
      <c r="A348" s="5" t="s">
        <v>1022</v>
      </c>
      <c r="B348" s="5">
        <v>3</v>
      </c>
      <c r="C348" s="5">
        <v>6</v>
      </c>
      <c r="D348" s="5">
        <v>-70</v>
      </c>
      <c r="E348" s="5">
        <v>-190</v>
      </c>
    </row>
    <row r="349" spans="1:5" x14ac:dyDescent="0.35">
      <c r="A349" s="5" t="s">
        <v>1022</v>
      </c>
      <c r="B349" s="5">
        <v>6</v>
      </c>
      <c r="C349" s="5">
        <v>10</v>
      </c>
      <c r="D349" s="5">
        <v>-80</v>
      </c>
      <c r="E349" s="5">
        <v>-230</v>
      </c>
    </row>
    <row r="350" spans="1:5" x14ac:dyDescent="0.35">
      <c r="A350" s="5" t="s">
        <v>1022</v>
      </c>
      <c r="B350" s="5">
        <v>10</v>
      </c>
      <c r="C350" s="5">
        <v>18</v>
      </c>
      <c r="D350" s="5">
        <v>-95</v>
      </c>
      <c r="E350" s="5">
        <v>-275</v>
      </c>
    </row>
    <row r="351" spans="1:5" x14ac:dyDescent="0.35">
      <c r="A351" s="5" t="s">
        <v>1022</v>
      </c>
      <c r="B351" s="5">
        <v>18</v>
      </c>
      <c r="C351" s="5">
        <v>30</v>
      </c>
      <c r="D351" s="5">
        <v>-110</v>
      </c>
      <c r="E351" s="5">
        <v>-320</v>
      </c>
    </row>
    <row r="352" spans="1:5" x14ac:dyDescent="0.35">
      <c r="A352" s="5" t="s">
        <v>1022</v>
      </c>
      <c r="B352" s="5">
        <v>30</v>
      </c>
      <c r="C352" s="5">
        <v>40</v>
      </c>
      <c r="D352" s="5">
        <v>-120</v>
      </c>
      <c r="E352" s="5">
        <v>-370</v>
      </c>
    </row>
    <row r="353" spans="1:5" x14ac:dyDescent="0.35">
      <c r="A353" s="5" t="s">
        <v>1022</v>
      </c>
      <c r="B353" s="5">
        <v>40</v>
      </c>
      <c r="C353" s="5">
        <v>50</v>
      </c>
      <c r="D353" s="5">
        <v>-130</v>
      </c>
      <c r="E353" s="5">
        <v>-380</v>
      </c>
    </row>
    <row r="354" spans="1:5" x14ac:dyDescent="0.35">
      <c r="A354" s="5" t="s">
        <v>1022</v>
      </c>
      <c r="B354" s="5">
        <v>50</v>
      </c>
      <c r="C354" s="5">
        <v>65</v>
      </c>
      <c r="D354" s="5">
        <v>-140</v>
      </c>
      <c r="E354" s="5">
        <v>-440</v>
      </c>
    </row>
    <row r="355" spans="1:5" x14ac:dyDescent="0.35">
      <c r="A355" s="5" t="s">
        <v>1022</v>
      </c>
      <c r="B355" s="5">
        <v>65</v>
      </c>
      <c r="C355" s="5">
        <v>80</v>
      </c>
      <c r="D355" s="5">
        <v>-150</v>
      </c>
      <c r="E355" s="5">
        <v>-450</v>
      </c>
    </row>
    <row r="356" spans="1:5" x14ac:dyDescent="0.35">
      <c r="A356" s="5" t="s">
        <v>1022</v>
      </c>
      <c r="B356" s="5">
        <v>80</v>
      </c>
      <c r="C356" s="5">
        <v>100</v>
      </c>
      <c r="D356" s="5">
        <v>-170</v>
      </c>
      <c r="E356" s="5">
        <v>-520</v>
      </c>
    </row>
    <row r="357" spans="1:5" x14ac:dyDescent="0.35">
      <c r="A357" s="5" t="s">
        <v>1022</v>
      </c>
      <c r="B357" s="5">
        <v>100</v>
      </c>
      <c r="C357" s="5">
        <v>120</v>
      </c>
      <c r="D357" s="5">
        <v>-180</v>
      </c>
      <c r="E357" s="5">
        <v>-530</v>
      </c>
    </row>
    <row r="358" spans="1:5" x14ac:dyDescent="0.35">
      <c r="A358" s="5" t="s">
        <v>1022</v>
      </c>
      <c r="B358" s="5">
        <v>120</v>
      </c>
      <c r="C358" s="5">
        <v>140</v>
      </c>
      <c r="D358" s="5">
        <v>-200</v>
      </c>
      <c r="E358" s="5">
        <v>-600</v>
      </c>
    </row>
    <row r="359" spans="1:5" x14ac:dyDescent="0.35">
      <c r="A359" s="5" t="s">
        <v>1022</v>
      </c>
      <c r="B359" s="5">
        <v>140</v>
      </c>
      <c r="C359" s="5">
        <v>160</v>
      </c>
      <c r="D359" s="5">
        <v>-210</v>
      </c>
      <c r="E359" s="5">
        <v>-610</v>
      </c>
    </row>
    <row r="360" spans="1:5" x14ac:dyDescent="0.35">
      <c r="A360" s="5" t="s">
        <v>1022</v>
      </c>
      <c r="B360" s="5">
        <v>160</v>
      </c>
      <c r="C360" s="5">
        <v>180</v>
      </c>
      <c r="D360" s="5">
        <v>-230</v>
      </c>
      <c r="E360" s="5">
        <v>-630</v>
      </c>
    </row>
    <row r="361" spans="1:5" x14ac:dyDescent="0.35">
      <c r="A361" s="5" t="s">
        <v>1022</v>
      </c>
      <c r="B361" s="5">
        <v>180</v>
      </c>
      <c r="C361" s="5">
        <v>200</v>
      </c>
      <c r="D361" s="5">
        <v>-240</v>
      </c>
      <c r="E361" s="5">
        <v>-700</v>
      </c>
    </row>
    <row r="362" spans="1:5" x14ac:dyDescent="0.35">
      <c r="A362" s="5" t="s">
        <v>1022</v>
      </c>
      <c r="B362" s="5">
        <v>200</v>
      </c>
      <c r="C362" s="5">
        <v>225</v>
      </c>
      <c r="D362" s="5">
        <v>-260</v>
      </c>
      <c r="E362" s="5">
        <v>-720</v>
      </c>
    </row>
    <row r="363" spans="1:5" x14ac:dyDescent="0.35">
      <c r="A363" s="5" t="s">
        <v>1022</v>
      </c>
      <c r="B363" s="5">
        <v>225</v>
      </c>
      <c r="C363" s="5">
        <v>250</v>
      </c>
      <c r="D363" s="5">
        <v>-280</v>
      </c>
      <c r="E363" s="5">
        <v>-740</v>
      </c>
    </row>
    <row r="364" spans="1:5" x14ac:dyDescent="0.35">
      <c r="A364" s="5" t="s">
        <v>1022</v>
      </c>
      <c r="B364" s="5">
        <v>250</v>
      </c>
      <c r="C364" s="5">
        <v>280</v>
      </c>
      <c r="D364" s="5">
        <v>-300</v>
      </c>
      <c r="E364" s="5">
        <v>-820</v>
      </c>
    </row>
    <row r="365" spans="1:5" x14ac:dyDescent="0.35">
      <c r="A365" s="5" t="s">
        <v>1022</v>
      </c>
      <c r="B365" s="5">
        <v>280</v>
      </c>
      <c r="C365" s="5">
        <v>315</v>
      </c>
      <c r="D365" s="5">
        <v>-330</v>
      </c>
      <c r="E365" s="5">
        <v>-850</v>
      </c>
    </row>
    <row r="366" spans="1:5" x14ac:dyDescent="0.35">
      <c r="A366" s="5" t="s">
        <v>1022</v>
      </c>
      <c r="B366" s="5">
        <v>315</v>
      </c>
      <c r="C366" s="5">
        <v>355</v>
      </c>
      <c r="D366" s="5">
        <v>-360</v>
      </c>
      <c r="E366" s="5">
        <v>-930</v>
      </c>
    </row>
    <row r="367" spans="1:5" x14ac:dyDescent="0.35">
      <c r="A367" s="5" t="s">
        <v>1022</v>
      </c>
      <c r="B367" s="5">
        <v>355</v>
      </c>
      <c r="C367" s="5">
        <v>400</v>
      </c>
      <c r="D367" s="5">
        <v>-400</v>
      </c>
      <c r="E367" s="5">
        <v>-970</v>
      </c>
    </row>
    <row r="368" spans="1:5" x14ac:dyDescent="0.35">
      <c r="A368" s="5" t="s">
        <v>1022</v>
      </c>
      <c r="B368" s="5">
        <v>400</v>
      </c>
      <c r="C368" s="5">
        <v>450</v>
      </c>
      <c r="D368" s="5">
        <v>-440</v>
      </c>
      <c r="E368" s="5">
        <v>-1070</v>
      </c>
    </row>
    <row r="369" spans="1:5" x14ac:dyDescent="0.35">
      <c r="A369" s="5" t="s">
        <v>1022</v>
      </c>
      <c r="B369" s="5">
        <v>450</v>
      </c>
      <c r="C369" s="5">
        <v>500</v>
      </c>
      <c r="D369" s="5">
        <v>-480</v>
      </c>
      <c r="E369" s="5">
        <v>-1110</v>
      </c>
    </row>
    <row r="370" spans="1:5" x14ac:dyDescent="0.35">
      <c r="A370" s="5" t="s">
        <v>1023</v>
      </c>
      <c r="B370" s="5">
        <v>0</v>
      </c>
      <c r="C370" s="5">
        <v>3</v>
      </c>
      <c r="D370" s="5">
        <v>-34</v>
      </c>
      <c r="E370" s="5">
        <v>-38</v>
      </c>
    </row>
    <row r="371" spans="1:5" x14ac:dyDescent="0.35">
      <c r="A371" s="5" t="s">
        <v>1023</v>
      </c>
      <c r="B371" s="5">
        <v>3</v>
      </c>
      <c r="C371" s="5">
        <v>6</v>
      </c>
      <c r="D371" s="5">
        <v>-46</v>
      </c>
      <c r="E371" s="5">
        <v>-51</v>
      </c>
    </row>
    <row r="372" spans="1:5" x14ac:dyDescent="0.35">
      <c r="A372" s="5" t="s">
        <v>1023</v>
      </c>
      <c r="B372" s="5">
        <v>6</v>
      </c>
      <c r="C372" s="5">
        <v>10</v>
      </c>
      <c r="D372" s="5">
        <v>-56</v>
      </c>
      <c r="E372" s="5">
        <v>-62</v>
      </c>
    </row>
    <row r="373" spans="1:5" x14ac:dyDescent="0.35">
      <c r="A373" s="5" t="s">
        <v>1024</v>
      </c>
      <c r="B373" s="5">
        <v>0</v>
      </c>
      <c r="C373" s="5">
        <v>3</v>
      </c>
      <c r="D373" s="5">
        <v>-34</v>
      </c>
      <c r="E373" s="5">
        <v>-40</v>
      </c>
    </row>
    <row r="374" spans="1:5" x14ac:dyDescent="0.35">
      <c r="A374" s="5" t="s">
        <v>1024</v>
      </c>
      <c r="B374" s="5">
        <v>3</v>
      </c>
      <c r="C374" s="5">
        <v>6</v>
      </c>
      <c r="D374" s="5">
        <v>-46</v>
      </c>
      <c r="E374" s="5">
        <v>-54</v>
      </c>
    </row>
    <row r="375" spans="1:5" x14ac:dyDescent="0.35">
      <c r="A375" s="5" t="s">
        <v>1024</v>
      </c>
      <c r="B375" s="5">
        <v>6</v>
      </c>
      <c r="C375" s="5">
        <v>10</v>
      </c>
      <c r="D375" s="5">
        <v>-56</v>
      </c>
      <c r="E375" s="5">
        <v>-65</v>
      </c>
    </row>
    <row r="376" spans="1:5" x14ac:dyDescent="0.35">
      <c r="A376" s="5" t="s">
        <v>1025</v>
      </c>
      <c r="B376" s="5">
        <v>0</v>
      </c>
      <c r="C376" s="5">
        <v>3</v>
      </c>
      <c r="D376" s="5">
        <v>-34</v>
      </c>
      <c r="E376" s="5">
        <v>-44</v>
      </c>
    </row>
    <row r="377" spans="1:5" x14ac:dyDescent="0.35">
      <c r="A377" s="5" t="s">
        <v>1025</v>
      </c>
      <c r="B377" s="5">
        <v>3</v>
      </c>
      <c r="C377" s="5">
        <v>6</v>
      </c>
      <c r="D377" s="5">
        <v>-46</v>
      </c>
      <c r="E377" s="5">
        <v>-58</v>
      </c>
    </row>
    <row r="378" spans="1:5" x14ac:dyDescent="0.35">
      <c r="A378" s="5" t="s">
        <v>1025</v>
      </c>
      <c r="B378" s="5">
        <v>6</v>
      </c>
      <c r="C378" s="5">
        <v>10</v>
      </c>
      <c r="D378" s="5">
        <v>-56</v>
      </c>
      <c r="E378" s="5">
        <v>-71</v>
      </c>
    </row>
    <row r="379" spans="1:5" x14ac:dyDescent="0.35">
      <c r="A379" s="5" t="s">
        <v>1026</v>
      </c>
      <c r="B379" s="5">
        <v>0</v>
      </c>
      <c r="C379" s="5">
        <v>3</v>
      </c>
      <c r="D379" s="5">
        <v>-34</v>
      </c>
      <c r="E379" s="5">
        <v>-48</v>
      </c>
    </row>
    <row r="380" spans="1:5" x14ac:dyDescent="0.35">
      <c r="A380" s="5" t="s">
        <v>1026</v>
      </c>
      <c r="B380" s="5">
        <v>3</v>
      </c>
      <c r="C380" s="5">
        <v>6</v>
      </c>
      <c r="D380" s="5">
        <v>-46</v>
      </c>
      <c r="E380" s="5">
        <v>-64</v>
      </c>
    </row>
    <row r="381" spans="1:5" x14ac:dyDescent="0.35">
      <c r="A381" s="5" t="s">
        <v>1026</v>
      </c>
      <c r="B381" s="5">
        <v>6</v>
      </c>
      <c r="C381" s="5">
        <v>10</v>
      </c>
      <c r="D381" s="5">
        <v>-56</v>
      </c>
      <c r="E381" s="5">
        <v>-78</v>
      </c>
    </row>
    <row r="382" spans="1:5" x14ac:dyDescent="0.35">
      <c r="A382" s="5" t="s">
        <v>1027</v>
      </c>
      <c r="B382" s="5">
        <v>0</v>
      </c>
      <c r="C382" s="5">
        <v>3</v>
      </c>
      <c r="D382" s="5">
        <v>-34</v>
      </c>
      <c r="E382" s="5">
        <v>-59</v>
      </c>
    </row>
    <row r="383" spans="1:5" x14ac:dyDescent="0.35">
      <c r="A383" s="5" t="s">
        <v>1027</v>
      </c>
      <c r="B383" s="5">
        <v>3</v>
      </c>
      <c r="C383" s="5">
        <v>6</v>
      </c>
      <c r="D383" s="5">
        <v>-46</v>
      </c>
      <c r="E383" s="5">
        <v>-76</v>
      </c>
    </row>
    <row r="384" spans="1:5" x14ac:dyDescent="0.35">
      <c r="A384" s="5" t="s">
        <v>1027</v>
      </c>
      <c r="B384" s="5">
        <v>6</v>
      </c>
      <c r="C384" s="5">
        <v>10</v>
      </c>
      <c r="D384" s="5">
        <v>-56</v>
      </c>
      <c r="E384" s="5">
        <v>-92</v>
      </c>
    </row>
    <row r="385" spans="1:5" x14ac:dyDescent="0.35">
      <c r="A385" s="5" t="s">
        <v>1028</v>
      </c>
      <c r="B385" s="5">
        <v>0</v>
      </c>
      <c r="C385" s="5">
        <v>3</v>
      </c>
      <c r="D385" s="5">
        <v>-34</v>
      </c>
      <c r="E385" s="5">
        <v>-74</v>
      </c>
    </row>
    <row r="386" spans="1:5" x14ac:dyDescent="0.35">
      <c r="A386" s="5" t="s">
        <v>1028</v>
      </c>
      <c r="B386" s="5">
        <v>3</v>
      </c>
      <c r="C386" s="5">
        <v>6</v>
      </c>
      <c r="D386" s="5">
        <v>-46</v>
      </c>
      <c r="E386" s="5">
        <v>-94</v>
      </c>
    </row>
    <row r="387" spans="1:5" x14ac:dyDescent="0.35">
      <c r="A387" s="5" t="s">
        <v>1028</v>
      </c>
      <c r="B387" s="5">
        <v>6</v>
      </c>
      <c r="C387" s="5">
        <v>10</v>
      </c>
      <c r="D387" s="5">
        <v>-56</v>
      </c>
      <c r="E387" s="5">
        <v>-114</v>
      </c>
    </row>
    <row r="388" spans="1:5" x14ac:dyDescent="0.35">
      <c r="A388" s="5" t="s">
        <v>1029</v>
      </c>
      <c r="B388" s="5">
        <v>0</v>
      </c>
      <c r="C388" s="5">
        <v>3</v>
      </c>
      <c r="D388" s="5">
        <v>-20</v>
      </c>
      <c r="E388" s="5">
        <v>-24</v>
      </c>
    </row>
    <row r="389" spans="1:5" x14ac:dyDescent="0.35">
      <c r="A389" s="5" t="s">
        <v>1029</v>
      </c>
      <c r="B389" s="5">
        <v>3</v>
      </c>
      <c r="C389" s="5">
        <v>6</v>
      </c>
      <c r="D389" s="5">
        <v>-30</v>
      </c>
      <c r="E389" s="5">
        <v>-35</v>
      </c>
    </row>
    <row r="390" spans="1:5" x14ac:dyDescent="0.35">
      <c r="A390" s="5" t="s">
        <v>1029</v>
      </c>
      <c r="B390" s="5">
        <v>6</v>
      </c>
      <c r="C390" s="5">
        <v>10</v>
      </c>
      <c r="D390" s="5">
        <v>-40</v>
      </c>
      <c r="E390" s="5">
        <v>-46</v>
      </c>
    </row>
    <row r="391" spans="1:5" x14ac:dyDescent="0.35">
      <c r="A391" s="5" t="s">
        <v>1029</v>
      </c>
      <c r="B391" s="5">
        <v>10</v>
      </c>
      <c r="C391" s="5">
        <v>18</v>
      </c>
      <c r="D391" s="5">
        <v>-50</v>
      </c>
      <c r="E391" s="5">
        <v>-58</v>
      </c>
    </row>
    <row r="392" spans="1:5" x14ac:dyDescent="0.35">
      <c r="A392" s="5" t="s">
        <v>1029</v>
      </c>
      <c r="B392" s="5">
        <v>18</v>
      </c>
      <c r="C392" s="5">
        <v>30</v>
      </c>
      <c r="D392" s="5">
        <v>-65</v>
      </c>
      <c r="E392" s="5">
        <v>-74</v>
      </c>
    </row>
    <row r="393" spans="1:5" x14ac:dyDescent="0.35">
      <c r="A393" s="5" t="s">
        <v>1029</v>
      </c>
      <c r="B393" s="5">
        <v>30</v>
      </c>
      <c r="C393" s="5">
        <v>50</v>
      </c>
      <c r="D393" s="5">
        <v>-80</v>
      </c>
      <c r="E393" s="5">
        <v>-91</v>
      </c>
    </row>
    <row r="394" spans="1:5" x14ac:dyDescent="0.35">
      <c r="A394" s="5" t="s">
        <v>1029</v>
      </c>
      <c r="B394" s="5">
        <v>50</v>
      </c>
      <c r="C394" s="5">
        <v>80</v>
      </c>
      <c r="D394" s="5">
        <v>-100</v>
      </c>
      <c r="E394" s="5">
        <v>-113</v>
      </c>
    </row>
    <row r="395" spans="1:5" x14ac:dyDescent="0.35">
      <c r="A395" s="5" t="s">
        <v>1029</v>
      </c>
      <c r="B395" s="5">
        <v>80</v>
      </c>
      <c r="C395" s="5">
        <v>120</v>
      </c>
      <c r="D395" s="5">
        <v>-120</v>
      </c>
      <c r="E395" s="5">
        <v>-135</v>
      </c>
    </row>
    <row r="396" spans="1:5" x14ac:dyDescent="0.35">
      <c r="A396" s="5" t="s">
        <v>1029</v>
      </c>
      <c r="B396" s="5">
        <v>120</v>
      </c>
      <c r="C396" s="5">
        <v>180</v>
      </c>
      <c r="D396" s="5">
        <v>-145</v>
      </c>
      <c r="E396" s="5">
        <v>-163</v>
      </c>
    </row>
    <row r="397" spans="1:5" x14ac:dyDescent="0.35">
      <c r="A397" s="5" t="s">
        <v>1029</v>
      </c>
      <c r="B397" s="5">
        <v>180</v>
      </c>
      <c r="C397" s="5">
        <v>250</v>
      </c>
      <c r="D397" s="5">
        <v>-170</v>
      </c>
      <c r="E397" s="5">
        <v>-190</v>
      </c>
    </row>
    <row r="398" spans="1:5" x14ac:dyDescent="0.35">
      <c r="A398" s="5" t="s">
        <v>1029</v>
      </c>
      <c r="B398" s="5">
        <v>250</v>
      </c>
      <c r="C398" s="5">
        <v>315</v>
      </c>
      <c r="D398" s="5">
        <v>-190</v>
      </c>
      <c r="E398" s="5">
        <v>-213</v>
      </c>
    </row>
    <row r="399" spans="1:5" x14ac:dyDescent="0.35">
      <c r="A399" s="5" t="s">
        <v>1029</v>
      </c>
      <c r="B399" s="5">
        <v>315</v>
      </c>
      <c r="C399" s="5">
        <v>400</v>
      </c>
      <c r="D399" s="5">
        <v>-210</v>
      </c>
      <c r="E399" s="5">
        <v>-235</v>
      </c>
    </row>
    <row r="400" spans="1:5" x14ac:dyDescent="0.35">
      <c r="A400" s="5" t="s">
        <v>1029</v>
      </c>
      <c r="B400" s="5">
        <v>400</v>
      </c>
      <c r="C400" s="5">
        <v>500</v>
      </c>
      <c r="D400" s="5">
        <v>-230</v>
      </c>
      <c r="E400" s="5">
        <v>-257</v>
      </c>
    </row>
    <row r="401" spans="1:5" x14ac:dyDescent="0.35">
      <c r="A401" s="5" t="s">
        <v>1030</v>
      </c>
      <c r="B401" s="5">
        <v>0</v>
      </c>
      <c r="C401" s="5">
        <v>3</v>
      </c>
      <c r="D401" s="5">
        <v>-20</v>
      </c>
      <c r="E401" s="5">
        <v>-26</v>
      </c>
    </row>
    <row r="402" spans="1:5" x14ac:dyDescent="0.35">
      <c r="A402" s="5" t="s">
        <v>1030</v>
      </c>
      <c r="B402" s="5">
        <v>3</v>
      </c>
      <c r="C402" s="5">
        <v>6</v>
      </c>
      <c r="D402" s="5">
        <v>-30</v>
      </c>
      <c r="E402" s="5">
        <v>-38</v>
      </c>
    </row>
    <row r="403" spans="1:5" x14ac:dyDescent="0.35">
      <c r="A403" s="5" t="s">
        <v>1030</v>
      </c>
      <c r="B403" s="5">
        <v>6</v>
      </c>
      <c r="C403" s="5">
        <v>10</v>
      </c>
      <c r="D403" s="5">
        <v>-40</v>
      </c>
      <c r="E403" s="5">
        <v>-49</v>
      </c>
    </row>
    <row r="404" spans="1:5" x14ac:dyDescent="0.35">
      <c r="A404" s="5" t="s">
        <v>1030</v>
      </c>
      <c r="B404" s="5">
        <v>10</v>
      </c>
      <c r="C404" s="5">
        <v>18</v>
      </c>
      <c r="D404" s="5">
        <v>-50</v>
      </c>
      <c r="E404" s="5">
        <v>-61</v>
      </c>
    </row>
    <row r="405" spans="1:5" x14ac:dyDescent="0.35">
      <c r="A405" s="5" t="s">
        <v>1030</v>
      </c>
      <c r="B405" s="5">
        <v>18</v>
      </c>
      <c r="C405" s="5">
        <v>30</v>
      </c>
      <c r="D405" s="5">
        <v>-65</v>
      </c>
      <c r="E405" s="5">
        <v>-78</v>
      </c>
    </row>
    <row r="406" spans="1:5" x14ac:dyDescent="0.35">
      <c r="A406" s="5" t="s">
        <v>1030</v>
      </c>
      <c r="B406" s="5">
        <v>30</v>
      </c>
      <c r="C406" s="5">
        <v>50</v>
      </c>
      <c r="D406" s="5">
        <v>-80</v>
      </c>
      <c r="E406" s="5">
        <v>-96</v>
      </c>
    </row>
    <row r="407" spans="1:5" x14ac:dyDescent="0.35">
      <c r="A407" s="5" t="s">
        <v>1030</v>
      </c>
      <c r="B407" s="5">
        <v>50</v>
      </c>
      <c r="C407" s="5">
        <v>80</v>
      </c>
      <c r="D407" s="5">
        <v>-100</v>
      </c>
      <c r="E407" s="5">
        <v>-119</v>
      </c>
    </row>
    <row r="408" spans="1:5" x14ac:dyDescent="0.35">
      <c r="A408" s="5" t="s">
        <v>1030</v>
      </c>
      <c r="B408" s="5">
        <v>80</v>
      </c>
      <c r="C408" s="5">
        <v>120</v>
      </c>
      <c r="D408" s="5">
        <v>-120</v>
      </c>
      <c r="E408" s="5">
        <v>-142</v>
      </c>
    </row>
    <row r="409" spans="1:5" x14ac:dyDescent="0.35">
      <c r="A409" s="5" t="s">
        <v>1030</v>
      </c>
      <c r="B409" s="5">
        <v>120</v>
      </c>
      <c r="C409" s="5">
        <v>180</v>
      </c>
      <c r="D409" s="5">
        <v>-145</v>
      </c>
      <c r="E409" s="5">
        <v>-170</v>
      </c>
    </row>
    <row r="410" spans="1:5" x14ac:dyDescent="0.35">
      <c r="A410" s="5" t="s">
        <v>1030</v>
      </c>
      <c r="B410" s="5">
        <v>180</v>
      </c>
      <c r="C410" s="5">
        <v>250</v>
      </c>
      <c r="D410" s="5">
        <v>-170</v>
      </c>
      <c r="E410" s="5">
        <v>-199</v>
      </c>
    </row>
    <row r="411" spans="1:5" x14ac:dyDescent="0.35">
      <c r="A411" s="5" t="s">
        <v>1030</v>
      </c>
      <c r="B411" s="5">
        <v>250</v>
      </c>
      <c r="C411" s="5">
        <v>315</v>
      </c>
      <c r="D411" s="5">
        <v>-190</v>
      </c>
      <c r="E411" s="5">
        <v>-222</v>
      </c>
    </row>
    <row r="412" spans="1:5" x14ac:dyDescent="0.35">
      <c r="A412" s="5" t="s">
        <v>1030</v>
      </c>
      <c r="B412" s="5">
        <v>315</v>
      </c>
      <c r="C412" s="5">
        <v>400</v>
      </c>
      <c r="D412" s="5">
        <v>-210</v>
      </c>
      <c r="E412" s="5">
        <v>-246</v>
      </c>
    </row>
    <row r="413" spans="1:5" x14ac:dyDescent="0.35">
      <c r="A413" s="5" t="s">
        <v>1030</v>
      </c>
      <c r="B413" s="5">
        <v>400</v>
      </c>
      <c r="C413" s="5">
        <v>500</v>
      </c>
      <c r="D413" s="5">
        <v>-230</v>
      </c>
      <c r="E413" s="5">
        <v>-270</v>
      </c>
    </row>
    <row r="414" spans="1:5" x14ac:dyDescent="0.35">
      <c r="A414" s="5" t="s">
        <v>1031</v>
      </c>
      <c r="B414" s="5">
        <v>0</v>
      </c>
      <c r="C414" s="5">
        <v>3</v>
      </c>
      <c r="D414" s="5">
        <v>-20</v>
      </c>
      <c r="E414" s="5">
        <v>-30</v>
      </c>
    </row>
    <row r="415" spans="1:5" x14ac:dyDescent="0.35">
      <c r="A415" s="5" t="s">
        <v>1031</v>
      </c>
      <c r="B415" s="5">
        <v>3</v>
      </c>
      <c r="C415" s="5">
        <v>6</v>
      </c>
      <c r="D415" s="5">
        <v>-30</v>
      </c>
      <c r="E415" s="5">
        <v>-42</v>
      </c>
    </row>
    <row r="416" spans="1:5" x14ac:dyDescent="0.35">
      <c r="A416" s="5" t="s">
        <v>1031</v>
      </c>
      <c r="B416" s="5">
        <v>6</v>
      </c>
      <c r="C416" s="5">
        <v>10</v>
      </c>
      <c r="D416" s="5">
        <v>-40</v>
      </c>
      <c r="E416" s="5">
        <v>-55</v>
      </c>
    </row>
    <row r="417" spans="1:5" x14ac:dyDescent="0.35">
      <c r="A417" s="5" t="s">
        <v>1031</v>
      </c>
      <c r="B417" s="5">
        <v>10</v>
      </c>
      <c r="C417" s="5">
        <v>18</v>
      </c>
      <c r="D417" s="5">
        <v>-50</v>
      </c>
      <c r="E417" s="5">
        <v>-68</v>
      </c>
    </row>
    <row r="418" spans="1:5" x14ac:dyDescent="0.35">
      <c r="A418" s="5" t="s">
        <v>1031</v>
      </c>
      <c r="B418" s="5">
        <v>18</v>
      </c>
      <c r="C418" s="5">
        <v>30</v>
      </c>
      <c r="D418" s="5">
        <v>-65</v>
      </c>
      <c r="E418" s="5">
        <v>-86</v>
      </c>
    </row>
    <row r="419" spans="1:5" x14ac:dyDescent="0.35">
      <c r="A419" s="5" t="s">
        <v>1031</v>
      </c>
      <c r="B419" s="5">
        <v>30</v>
      </c>
      <c r="C419" s="5">
        <v>50</v>
      </c>
      <c r="D419" s="5">
        <v>-80</v>
      </c>
      <c r="E419" s="5">
        <v>-105</v>
      </c>
    </row>
    <row r="420" spans="1:5" x14ac:dyDescent="0.35">
      <c r="A420" s="5" t="s">
        <v>1031</v>
      </c>
      <c r="B420" s="5">
        <v>50</v>
      </c>
      <c r="C420" s="5">
        <v>80</v>
      </c>
      <c r="D420" s="5">
        <v>-100</v>
      </c>
      <c r="E420" s="5">
        <v>-130</v>
      </c>
    </row>
    <row r="421" spans="1:5" x14ac:dyDescent="0.35">
      <c r="A421" s="5" t="s">
        <v>1031</v>
      </c>
      <c r="B421" s="5">
        <v>80</v>
      </c>
      <c r="C421" s="5">
        <v>120</v>
      </c>
      <c r="D421" s="5">
        <v>-120</v>
      </c>
      <c r="E421" s="5">
        <v>-155</v>
      </c>
    </row>
    <row r="422" spans="1:5" x14ac:dyDescent="0.35">
      <c r="A422" s="5" t="s">
        <v>1031</v>
      </c>
      <c r="B422" s="5">
        <v>120</v>
      </c>
      <c r="C422" s="5">
        <v>180</v>
      </c>
      <c r="D422" s="5">
        <v>-145</v>
      </c>
      <c r="E422" s="5">
        <v>-185</v>
      </c>
    </row>
    <row r="423" spans="1:5" x14ac:dyDescent="0.35">
      <c r="A423" s="5" t="s">
        <v>1031</v>
      </c>
      <c r="B423" s="5">
        <v>180</v>
      </c>
      <c r="C423" s="5">
        <v>250</v>
      </c>
      <c r="D423" s="5">
        <v>-170</v>
      </c>
      <c r="E423" s="5">
        <v>-216</v>
      </c>
    </row>
    <row r="424" spans="1:5" x14ac:dyDescent="0.35">
      <c r="A424" s="5" t="s">
        <v>1031</v>
      </c>
      <c r="B424" s="5">
        <v>250</v>
      </c>
      <c r="C424" s="5">
        <v>315</v>
      </c>
      <c r="D424" s="5">
        <v>-190</v>
      </c>
      <c r="E424" s="5">
        <v>-242</v>
      </c>
    </row>
    <row r="425" spans="1:5" x14ac:dyDescent="0.35">
      <c r="A425" s="5" t="s">
        <v>1031</v>
      </c>
      <c r="B425" s="5">
        <v>315</v>
      </c>
      <c r="C425" s="5">
        <v>400</v>
      </c>
      <c r="D425" s="5">
        <v>-210</v>
      </c>
      <c r="E425" s="5">
        <v>-267</v>
      </c>
    </row>
    <row r="426" spans="1:5" x14ac:dyDescent="0.35">
      <c r="A426" s="5" t="s">
        <v>1031</v>
      </c>
      <c r="B426" s="5">
        <v>400</v>
      </c>
      <c r="C426" s="5">
        <v>500</v>
      </c>
      <c r="D426" s="5">
        <v>-230</v>
      </c>
      <c r="E426" s="5">
        <v>-293</v>
      </c>
    </row>
    <row r="427" spans="1:5" x14ac:dyDescent="0.35">
      <c r="A427" s="5" t="s">
        <v>1031</v>
      </c>
      <c r="B427" s="5">
        <v>500</v>
      </c>
      <c r="C427" s="5">
        <v>630</v>
      </c>
      <c r="D427" s="5">
        <v>-260</v>
      </c>
      <c r="E427" s="5">
        <v>-330</v>
      </c>
    </row>
    <row r="428" spans="1:5" x14ac:dyDescent="0.35">
      <c r="A428" s="5" t="s">
        <v>1031</v>
      </c>
      <c r="B428" s="5">
        <v>630</v>
      </c>
      <c r="C428" s="5">
        <v>800</v>
      </c>
      <c r="D428" s="5">
        <v>-290</v>
      </c>
      <c r="E428" s="5">
        <v>-370</v>
      </c>
    </row>
    <row r="429" spans="1:5" x14ac:dyDescent="0.35">
      <c r="A429" s="5" t="s">
        <v>1031</v>
      </c>
      <c r="B429" s="5">
        <v>800</v>
      </c>
      <c r="C429" s="5">
        <v>1000</v>
      </c>
      <c r="D429" s="5">
        <v>-320</v>
      </c>
      <c r="E429" s="5">
        <v>-410</v>
      </c>
    </row>
    <row r="430" spans="1:5" x14ac:dyDescent="0.35">
      <c r="A430" s="5" t="s">
        <v>1031</v>
      </c>
      <c r="B430" s="5">
        <v>1000</v>
      </c>
      <c r="C430" s="5">
        <v>1250</v>
      </c>
      <c r="D430" s="5">
        <v>-350</v>
      </c>
      <c r="E430" s="5">
        <v>-455</v>
      </c>
    </row>
    <row r="431" spans="1:5" x14ac:dyDescent="0.35">
      <c r="A431" s="5" t="s">
        <v>1031</v>
      </c>
      <c r="B431" s="5">
        <v>1250</v>
      </c>
      <c r="C431" s="5">
        <v>1600</v>
      </c>
      <c r="D431" s="5">
        <v>-390</v>
      </c>
      <c r="E431" s="5">
        <v>-515</v>
      </c>
    </row>
    <row r="432" spans="1:5" x14ac:dyDescent="0.35">
      <c r="A432" s="5" t="s">
        <v>1031</v>
      </c>
      <c r="B432" s="5">
        <v>1600</v>
      </c>
      <c r="C432" s="5">
        <v>2000</v>
      </c>
      <c r="D432" s="5">
        <v>-430</v>
      </c>
      <c r="E432" s="5">
        <v>-580</v>
      </c>
    </row>
    <row r="433" spans="1:5" x14ac:dyDescent="0.35">
      <c r="A433" s="5" t="s">
        <v>1031</v>
      </c>
      <c r="B433" s="5">
        <v>2000</v>
      </c>
      <c r="C433" s="5">
        <v>2500</v>
      </c>
      <c r="D433" s="5">
        <v>-480</v>
      </c>
      <c r="E433" s="5">
        <v>-655</v>
      </c>
    </row>
    <row r="434" spans="1:5" x14ac:dyDescent="0.35">
      <c r="A434" s="5" t="s">
        <v>1031</v>
      </c>
      <c r="B434" s="5">
        <v>2500</v>
      </c>
      <c r="C434" s="5">
        <v>3150</v>
      </c>
      <c r="D434" s="5">
        <v>-520</v>
      </c>
      <c r="E434" s="5">
        <v>-730</v>
      </c>
    </row>
    <row r="435" spans="1:5" x14ac:dyDescent="0.35">
      <c r="A435" s="5" t="s">
        <v>764</v>
      </c>
      <c r="B435" s="5">
        <v>0</v>
      </c>
      <c r="C435" s="5">
        <v>3</v>
      </c>
      <c r="D435" s="5">
        <v>-20</v>
      </c>
      <c r="E435" s="5">
        <v>-34</v>
      </c>
    </row>
    <row r="436" spans="1:5" x14ac:dyDescent="0.35">
      <c r="A436" s="5" t="s">
        <v>764</v>
      </c>
      <c r="B436" s="5">
        <v>3</v>
      </c>
      <c r="C436" s="5">
        <v>6</v>
      </c>
      <c r="D436" s="5">
        <v>-30</v>
      </c>
      <c r="E436" s="5">
        <v>-48</v>
      </c>
    </row>
    <row r="437" spans="1:5" x14ac:dyDescent="0.35">
      <c r="A437" s="5" t="s">
        <v>764</v>
      </c>
      <c r="B437" s="5">
        <v>6</v>
      </c>
      <c r="C437" s="5">
        <v>10</v>
      </c>
      <c r="D437" s="5">
        <v>-40</v>
      </c>
      <c r="E437" s="5">
        <v>-62</v>
      </c>
    </row>
    <row r="438" spans="1:5" x14ac:dyDescent="0.35">
      <c r="A438" s="5" t="s">
        <v>764</v>
      </c>
      <c r="B438" s="5">
        <v>10</v>
      </c>
      <c r="C438" s="5">
        <v>18</v>
      </c>
      <c r="D438" s="5">
        <v>-50</v>
      </c>
      <c r="E438" s="5">
        <v>-77</v>
      </c>
    </row>
    <row r="439" spans="1:5" x14ac:dyDescent="0.35">
      <c r="A439" s="5" t="s">
        <v>764</v>
      </c>
      <c r="B439" s="5">
        <v>18</v>
      </c>
      <c r="C439" s="5">
        <v>30</v>
      </c>
      <c r="D439" s="5">
        <v>-65</v>
      </c>
      <c r="E439" s="5">
        <v>-98</v>
      </c>
    </row>
    <row r="440" spans="1:5" x14ac:dyDescent="0.35">
      <c r="A440" s="5" t="s">
        <v>764</v>
      </c>
      <c r="B440" s="5">
        <v>30</v>
      </c>
      <c r="C440" s="5">
        <v>50</v>
      </c>
      <c r="D440" s="5">
        <v>-80</v>
      </c>
      <c r="E440" s="5">
        <v>-119</v>
      </c>
    </row>
    <row r="441" spans="1:5" x14ac:dyDescent="0.35">
      <c r="A441" s="5" t="s">
        <v>764</v>
      </c>
      <c r="B441" s="5">
        <v>50</v>
      </c>
      <c r="C441" s="5">
        <v>80</v>
      </c>
      <c r="D441" s="5">
        <v>-100</v>
      </c>
      <c r="E441" s="5">
        <v>-146</v>
      </c>
    </row>
    <row r="442" spans="1:5" x14ac:dyDescent="0.35">
      <c r="A442" s="5" t="s">
        <v>764</v>
      </c>
      <c r="B442" s="5">
        <v>80</v>
      </c>
      <c r="C442" s="5">
        <v>120</v>
      </c>
      <c r="D442" s="5">
        <v>-120</v>
      </c>
      <c r="E442" s="5">
        <v>-174</v>
      </c>
    </row>
    <row r="443" spans="1:5" x14ac:dyDescent="0.35">
      <c r="A443" s="5" t="s">
        <v>764</v>
      </c>
      <c r="B443" s="5">
        <v>120</v>
      </c>
      <c r="C443" s="5">
        <v>180</v>
      </c>
      <c r="D443" s="5">
        <v>-145</v>
      </c>
      <c r="E443" s="5">
        <v>-208</v>
      </c>
    </row>
    <row r="444" spans="1:5" x14ac:dyDescent="0.35">
      <c r="A444" s="5" t="s">
        <v>764</v>
      </c>
      <c r="B444" s="5">
        <v>180</v>
      </c>
      <c r="C444" s="5">
        <v>250</v>
      </c>
      <c r="D444" s="5">
        <v>-170</v>
      </c>
      <c r="E444" s="5">
        <v>-242</v>
      </c>
    </row>
    <row r="445" spans="1:5" x14ac:dyDescent="0.35">
      <c r="A445" s="5" t="s">
        <v>764</v>
      </c>
      <c r="B445" s="5">
        <v>250</v>
      </c>
      <c r="C445" s="5">
        <v>315</v>
      </c>
      <c r="D445" s="5">
        <v>-190</v>
      </c>
      <c r="E445" s="5">
        <v>-271</v>
      </c>
    </row>
    <row r="446" spans="1:5" x14ac:dyDescent="0.35">
      <c r="A446" s="5" t="s">
        <v>764</v>
      </c>
      <c r="B446" s="5">
        <v>315</v>
      </c>
      <c r="C446" s="5">
        <v>400</v>
      </c>
      <c r="D446" s="5">
        <v>-210</v>
      </c>
      <c r="E446" s="5">
        <v>-299</v>
      </c>
    </row>
    <row r="447" spans="1:5" x14ac:dyDescent="0.35">
      <c r="A447" s="5" t="s">
        <v>764</v>
      </c>
      <c r="B447" s="5">
        <v>400</v>
      </c>
      <c r="C447" s="5">
        <v>500</v>
      </c>
      <c r="D447" s="5">
        <v>-230</v>
      </c>
      <c r="E447" s="5">
        <v>-327</v>
      </c>
    </row>
    <row r="448" spans="1:5" x14ac:dyDescent="0.35">
      <c r="A448" s="5" t="s">
        <v>764</v>
      </c>
      <c r="B448" s="5">
        <v>500</v>
      </c>
      <c r="C448" s="5">
        <v>630</v>
      </c>
      <c r="D448" s="5">
        <v>-260</v>
      </c>
      <c r="E448" s="5">
        <v>-370</v>
      </c>
    </row>
    <row r="449" spans="1:5" x14ac:dyDescent="0.35">
      <c r="A449" s="5" t="s">
        <v>764</v>
      </c>
      <c r="B449" s="5">
        <v>630</v>
      </c>
      <c r="C449" s="5">
        <v>800</v>
      </c>
      <c r="D449" s="5">
        <v>-290</v>
      </c>
      <c r="E449" s="5">
        <v>-415</v>
      </c>
    </row>
    <row r="450" spans="1:5" x14ac:dyDescent="0.35">
      <c r="A450" s="5" t="s">
        <v>764</v>
      </c>
      <c r="B450" s="5">
        <v>800</v>
      </c>
      <c r="C450" s="5">
        <v>1000</v>
      </c>
      <c r="D450" s="5">
        <v>-320</v>
      </c>
      <c r="E450" s="5">
        <v>-460</v>
      </c>
    </row>
    <row r="451" spans="1:5" x14ac:dyDescent="0.35">
      <c r="A451" s="5" t="s">
        <v>764</v>
      </c>
      <c r="B451" s="5">
        <v>1000</v>
      </c>
      <c r="C451" s="5">
        <v>1250</v>
      </c>
      <c r="D451" s="5">
        <v>-350</v>
      </c>
      <c r="E451" s="5">
        <v>-515</v>
      </c>
    </row>
    <row r="452" spans="1:5" x14ac:dyDescent="0.35">
      <c r="A452" s="5" t="s">
        <v>764</v>
      </c>
      <c r="B452" s="5">
        <v>1250</v>
      </c>
      <c r="C452" s="5">
        <v>1600</v>
      </c>
      <c r="D452" s="5">
        <v>-390</v>
      </c>
      <c r="E452" s="5">
        <v>-585</v>
      </c>
    </row>
    <row r="453" spans="1:5" x14ac:dyDescent="0.35">
      <c r="A453" s="5" t="s">
        <v>764</v>
      </c>
      <c r="B453" s="5">
        <v>1600</v>
      </c>
      <c r="C453" s="5">
        <v>2000</v>
      </c>
      <c r="D453" s="5">
        <v>-430</v>
      </c>
      <c r="E453" s="5">
        <v>-660</v>
      </c>
    </row>
    <row r="454" spans="1:5" x14ac:dyDescent="0.35">
      <c r="A454" s="5" t="s">
        <v>764</v>
      </c>
      <c r="B454" s="5">
        <v>2000</v>
      </c>
      <c r="C454" s="5">
        <v>2500</v>
      </c>
      <c r="D454" s="5">
        <v>-480</v>
      </c>
      <c r="E454" s="5">
        <v>-760</v>
      </c>
    </row>
    <row r="455" spans="1:5" x14ac:dyDescent="0.35">
      <c r="A455" s="5" t="s">
        <v>764</v>
      </c>
      <c r="B455" s="5">
        <v>2500</v>
      </c>
      <c r="C455" s="5">
        <v>3150</v>
      </c>
      <c r="D455" s="5">
        <v>-520</v>
      </c>
      <c r="E455" s="5">
        <v>-850</v>
      </c>
    </row>
    <row r="456" spans="1:5" x14ac:dyDescent="0.35">
      <c r="A456" s="5" t="s">
        <v>296</v>
      </c>
      <c r="B456" s="5">
        <v>0</v>
      </c>
      <c r="C456" s="5">
        <v>3</v>
      </c>
      <c r="D456" s="5">
        <v>-20</v>
      </c>
      <c r="E456" s="5">
        <v>-45</v>
      </c>
    </row>
    <row r="457" spans="1:5" x14ac:dyDescent="0.35">
      <c r="A457" s="5" t="s">
        <v>296</v>
      </c>
      <c r="B457" s="5">
        <v>3</v>
      </c>
      <c r="C457" s="5">
        <v>6</v>
      </c>
      <c r="D457" s="5">
        <v>-30</v>
      </c>
      <c r="E457" s="5">
        <v>-60</v>
      </c>
    </row>
    <row r="458" spans="1:5" x14ac:dyDescent="0.35">
      <c r="A458" s="5" t="s">
        <v>296</v>
      </c>
      <c r="B458" s="5">
        <v>6</v>
      </c>
      <c r="C458" s="5">
        <v>10</v>
      </c>
      <c r="D458" s="5">
        <v>-40</v>
      </c>
      <c r="E458" s="5">
        <v>-76</v>
      </c>
    </row>
    <row r="459" spans="1:5" x14ac:dyDescent="0.35">
      <c r="A459" s="5" t="s">
        <v>296</v>
      </c>
      <c r="B459" s="5">
        <v>10</v>
      </c>
      <c r="C459" s="5">
        <v>18</v>
      </c>
      <c r="D459" s="5">
        <v>-50</v>
      </c>
      <c r="E459" s="5">
        <v>-93</v>
      </c>
    </row>
    <row r="460" spans="1:5" x14ac:dyDescent="0.35">
      <c r="A460" s="5" t="s">
        <v>296</v>
      </c>
      <c r="B460" s="5">
        <v>18</v>
      </c>
      <c r="C460" s="5">
        <v>30</v>
      </c>
      <c r="D460" s="5">
        <v>-65</v>
      </c>
      <c r="E460" s="5">
        <v>-117</v>
      </c>
    </row>
    <row r="461" spans="1:5" x14ac:dyDescent="0.35">
      <c r="A461" s="5" t="s">
        <v>296</v>
      </c>
      <c r="B461" s="5">
        <v>30</v>
      </c>
      <c r="C461" s="5">
        <v>50</v>
      </c>
      <c r="D461" s="5">
        <v>-80</v>
      </c>
      <c r="E461" s="5">
        <v>-142</v>
      </c>
    </row>
    <row r="462" spans="1:5" x14ac:dyDescent="0.35">
      <c r="A462" s="5" t="s">
        <v>296</v>
      </c>
      <c r="B462" s="5">
        <v>50</v>
      </c>
      <c r="C462" s="5">
        <v>80</v>
      </c>
      <c r="D462" s="5">
        <v>-100</v>
      </c>
      <c r="E462" s="5">
        <v>-174</v>
      </c>
    </row>
    <row r="463" spans="1:5" x14ac:dyDescent="0.35">
      <c r="A463" s="5" t="s">
        <v>296</v>
      </c>
      <c r="B463" s="5">
        <v>80</v>
      </c>
      <c r="C463" s="5">
        <v>120</v>
      </c>
      <c r="D463" s="5">
        <v>-120</v>
      </c>
      <c r="E463" s="5">
        <v>-207</v>
      </c>
    </row>
    <row r="464" spans="1:5" x14ac:dyDescent="0.35">
      <c r="A464" s="5" t="s">
        <v>296</v>
      </c>
      <c r="B464" s="5">
        <v>120</v>
      </c>
      <c r="C464" s="5">
        <v>180</v>
      </c>
      <c r="D464" s="5">
        <v>-145</v>
      </c>
      <c r="E464" s="5">
        <v>-245</v>
      </c>
    </row>
    <row r="465" spans="1:5" x14ac:dyDescent="0.35">
      <c r="A465" s="5" t="s">
        <v>296</v>
      </c>
      <c r="B465" s="5">
        <v>180</v>
      </c>
      <c r="C465" s="5">
        <v>250</v>
      </c>
      <c r="D465" s="5">
        <v>-170</v>
      </c>
      <c r="E465" s="5">
        <v>-285</v>
      </c>
    </row>
    <row r="466" spans="1:5" x14ac:dyDescent="0.35">
      <c r="A466" s="5" t="s">
        <v>296</v>
      </c>
      <c r="B466" s="5">
        <v>250</v>
      </c>
      <c r="C466" s="5">
        <v>315</v>
      </c>
      <c r="D466" s="5">
        <v>-190</v>
      </c>
      <c r="E466" s="5">
        <v>-320</v>
      </c>
    </row>
    <row r="467" spans="1:5" x14ac:dyDescent="0.35">
      <c r="A467" s="5" t="s">
        <v>296</v>
      </c>
      <c r="B467" s="5">
        <v>315</v>
      </c>
      <c r="C467" s="5">
        <v>400</v>
      </c>
      <c r="D467" s="5">
        <v>-210</v>
      </c>
      <c r="E467" s="5">
        <v>-350</v>
      </c>
    </row>
    <row r="468" spans="1:5" x14ac:dyDescent="0.35">
      <c r="A468" s="5" t="s">
        <v>296</v>
      </c>
      <c r="B468" s="5">
        <v>400</v>
      </c>
      <c r="C468" s="5">
        <v>500</v>
      </c>
      <c r="D468" s="5">
        <v>-230</v>
      </c>
      <c r="E468" s="5">
        <v>-385</v>
      </c>
    </row>
    <row r="469" spans="1:5" x14ac:dyDescent="0.35">
      <c r="A469" s="5" t="s">
        <v>296</v>
      </c>
      <c r="B469" s="5">
        <v>500</v>
      </c>
      <c r="C469" s="5">
        <v>630</v>
      </c>
      <c r="D469" s="5">
        <v>-260</v>
      </c>
      <c r="E469" s="5">
        <v>-435</v>
      </c>
    </row>
    <row r="470" spans="1:5" x14ac:dyDescent="0.35">
      <c r="A470" s="5" t="s">
        <v>296</v>
      </c>
      <c r="B470" s="5">
        <v>630</v>
      </c>
      <c r="C470" s="5">
        <v>800</v>
      </c>
      <c r="D470" s="5">
        <v>-290</v>
      </c>
      <c r="E470" s="5">
        <v>-490</v>
      </c>
    </row>
    <row r="471" spans="1:5" x14ac:dyDescent="0.35">
      <c r="A471" s="5" t="s">
        <v>296</v>
      </c>
      <c r="B471" s="5">
        <v>800</v>
      </c>
      <c r="C471" s="5">
        <v>1000</v>
      </c>
      <c r="D471" s="5">
        <v>-320</v>
      </c>
      <c r="E471" s="5">
        <v>-550</v>
      </c>
    </row>
    <row r="472" spans="1:5" x14ac:dyDescent="0.35">
      <c r="A472" s="5" t="s">
        <v>296</v>
      </c>
      <c r="B472" s="5">
        <v>1000</v>
      </c>
      <c r="C472" s="5">
        <v>1250</v>
      </c>
      <c r="D472" s="5">
        <v>-350</v>
      </c>
      <c r="E472" s="5">
        <v>-610</v>
      </c>
    </row>
    <row r="473" spans="1:5" x14ac:dyDescent="0.35">
      <c r="A473" s="5" t="s">
        <v>296</v>
      </c>
      <c r="B473" s="5">
        <v>1250</v>
      </c>
      <c r="C473" s="5">
        <v>1600</v>
      </c>
      <c r="D473" s="5">
        <v>-390</v>
      </c>
      <c r="E473" s="5">
        <v>-700</v>
      </c>
    </row>
    <row r="474" spans="1:5" x14ac:dyDescent="0.35">
      <c r="A474" s="5" t="s">
        <v>296</v>
      </c>
      <c r="B474" s="5">
        <v>1600</v>
      </c>
      <c r="C474" s="5">
        <v>2000</v>
      </c>
      <c r="D474" s="5">
        <v>-430</v>
      </c>
      <c r="E474" s="5">
        <v>-800</v>
      </c>
    </row>
    <row r="475" spans="1:5" x14ac:dyDescent="0.35">
      <c r="A475" s="5" t="s">
        <v>296</v>
      </c>
      <c r="B475" s="5">
        <v>2000</v>
      </c>
      <c r="C475" s="5">
        <v>2500</v>
      </c>
      <c r="D475" s="5">
        <v>-480</v>
      </c>
      <c r="E475" s="5">
        <v>-920</v>
      </c>
    </row>
    <row r="476" spans="1:5" x14ac:dyDescent="0.35">
      <c r="A476" s="5" t="s">
        <v>296</v>
      </c>
      <c r="B476" s="5">
        <v>2500</v>
      </c>
      <c r="C476" s="5">
        <v>3150</v>
      </c>
      <c r="D476" s="5">
        <v>-520</v>
      </c>
      <c r="E476" s="5">
        <v>-1060</v>
      </c>
    </row>
    <row r="477" spans="1:5" x14ac:dyDescent="0.35">
      <c r="A477" s="5" t="s">
        <v>310</v>
      </c>
      <c r="B477" s="5">
        <v>0</v>
      </c>
      <c r="C477" s="5">
        <v>3</v>
      </c>
      <c r="D477" s="5">
        <v>-20</v>
      </c>
      <c r="E477" s="5">
        <v>-60</v>
      </c>
    </row>
    <row r="478" spans="1:5" x14ac:dyDescent="0.35">
      <c r="A478" s="5" t="s">
        <v>310</v>
      </c>
      <c r="B478" s="5">
        <v>3</v>
      </c>
      <c r="C478" s="5">
        <v>6</v>
      </c>
      <c r="D478" s="5">
        <v>-30</v>
      </c>
      <c r="E478" s="5">
        <v>-78</v>
      </c>
    </row>
    <row r="479" spans="1:5" x14ac:dyDescent="0.35">
      <c r="A479" s="5" t="s">
        <v>310</v>
      </c>
      <c r="B479" s="5">
        <v>6</v>
      </c>
      <c r="C479" s="5">
        <v>10</v>
      </c>
      <c r="D479" s="5">
        <v>-40</v>
      </c>
      <c r="E479" s="5">
        <v>-98</v>
      </c>
    </row>
    <row r="480" spans="1:5" x14ac:dyDescent="0.35">
      <c r="A480" s="5" t="s">
        <v>310</v>
      </c>
      <c r="B480" s="5">
        <v>10</v>
      </c>
      <c r="C480" s="5">
        <v>18</v>
      </c>
      <c r="D480" s="5">
        <v>-50</v>
      </c>
      <c r="E480" s="5">
        <v>-120</v>
      </c>
    </row>
    <row r="481" spans="1:5" x14ac:dyDescent="0.35">
      <c r="A481" s="5" t="s">
        <v>310</v>
      </c>
      <c r="B481" s="5">
        <v>18</v>
      </c>
      <c r="C481" s="5">
        <v>30</v>
      </c>
      <c r="D481" s="5">
        <v>-65</v>
      </c>
      <c r="E481" s="5">
        <v>-149</v>
      </c>
    </row>
    <row r="482" spans="1:5" x14ac:dyDescent="0.35">
      <c r="A482" s="5" t="s">
        <v>310</v>
      </c>
      <c r="B482" s="5">
        <v>30</v>
      </c>
      <c r="C482" s="5">
        <v>50</v>
      </c>
      <c r="D482" s="5">
        <v>-80</v>
      </c>
      <c r="E482" s="5">
        <v>-180</v>
      </c>
    </row>
    <row r="483" spans="1:5" x14ac:dyDescent="0.35">
      <c r="A483" s="5" t="s">
        <v>310</v>
      </c>
      <c r="B483" s="5">
        <v>50</v>
      </c>
      <c r="C483" s="5">
        <v>80</v>
      </c>
      <c r="D483" s="5">
        <v>-100</v>
      </c>
      <c r="E483" s="5">
        <v>-220</v>
      </c>
    </row>
    <row r="484" spans="1:5" x14ac:dyDescent="0.35">
      <c r="A484" s="5" t="s">
        <v>310</v>
      </c>
      <c r="B484" s="5">
        <v>80</v>
      </c>
      <c r="C484" s="5">
        <v>120</v>
      </c>
      <c r="D484" s="5">
        <v>-120</v>
      </c>
      <c r="E484" s="5">
        <v>-260</v>
      </c>
    </row>
    <row r="485" spans="1:5" x14ac:dyDescent="0.35">
      <c r="A485" s="5" t="s">
        <v>310</v>
      </c>
      <c r="B485" s="5">
        <v>120</v>
      </c>
      <c r="C485" s="5">
        <v>180</v>
      </c>
      <c r="D485" s="5">
        <v>-145</v>
      </c>
      <c r="E485" s="5">
        <v>-305</v>
      </c>
    </row>
    <row r="486" spans="1:5" x14ac:dyDescent="0.35">
      <c r="A486" s="5" t="s">
        <v>310</v>
      </c>
      <c r="B486" s="5">
        <v>180</v>
      </c>
      <c r="C486" s="5">
        <v>250</v>
      </c>
      <c r="D486" s="5">
        <v>-170</v>
      </c>
      <c r="E486" s="5">
        <v>-355</v>
      </c>
    </row>
    <row r="487" spans="1:5" x14ac:dyDescent="0.35">
      <c r="A487" s="5" t="s">
        <v>310</v>
      </c>
      <c r="B487" s="5">
        <v>250</v>
      </c>
      <c r="C487" s="5">
        <v>315</v>
      </c>
      <c r="D487" s="5">
        <v>-190</v>
      </c>
      <c r="E487" s="5">
        <v>-400</v>
      </c>
    </row>
    <row r="488" spans="1:5" x14ac:dyDescent="0.35">
      <c r="A488" s="5" t="s">
        <v>310</v>
      </c>
      <c r="B488" s="5">
        <v>315</v>
      </c>
      <c r="C488" s="5">
        <v>400</v>
      </c>
      <c r="D488" s="5">
        <v>-210</v>
      </c>
      <c r="E488" s="5">
        <v>-440</v>
      </c>
    </row>
    <row r="489" spans="1:5" x14ac:dyDescent="0.35">
      <c r="A489" s="5" t="s">
        <v>310</v>
      </c>
      <c r="B489" s="5">
        <v>400</v>
      </c>
      <c r="C489" s="5">
        <v>500</v>
      </c>
      <c r="D489" s="5">
        <v>-230</v>
      </c>
      <c r="E489" s="5">
        <v>-480</v>
      </c>
    </row>
    <row r="490" spans="1:5" x14ac:dyDescent="0.35">
      <c r="A490" s="5" t="s">
        <v>310</v>
      </c>
      <c r="B490" s="5">
        <v>500</v>
      </c>
      <c r="C490" s="5">
        <v>630</v>
      </c>
      <c r="D490" s="5">
        <v>-260</v>
      </c>
      <c r="E490" s="5">
        <v>-540</v>
      </c>
    </row>
    <row r="491" spans="1:5" x14ac:dyDescent="0.35">
      <c r="A491" s="5" t="s">
        <v>310</v>
      </c>
      <c r="B491" s="5">
        <v>630</v>
      </c>
      <c r="C491" s="5">
        <v>800</v>
      </c>
      <c r="D491" s="5">
        <v>-290</v>
      </c>
      <c r="E491" s="5">
        <v>-610</v>
      </c>
    </row>
    <row r="492" spans="1:5" x14ac:dyDescent="0.35">
      <c r="A492" s="5" t="s">
        <v>310</v>
      </c>
      <c r="B492" s="5">
        <v>800</v>
      </c>
      <c r="C492" s="5">
        <v>1000</v>
      </c>
      <c r="D492" s="5">
        <v>-320</v>
      </c>
      <c r="E492" s="5">
        <v>-680</v>
      </c>
    </row>
    <row r="493" spans="1:5" x14ac:dyDescent="0.35">
      <c r="A493" s="5" t="s">
        <v>310</v>
      </c>
      <c r="B493" s="5">
        <v>1000</v>
      </c>
      <c r="C493" s="5">
        <v>1250</v>
      </c>
      <c r="D493" s="5">
        <v>-350</v>
      </c>
      <c r="E493" s="5">
        <v>-770</v>
      </c>
    </row>
    <row r="494" spans="1:5" x14ac:dyDescent="0.35">
      <c r="A494" s="5" t="s">
        <v>310</v>
      </c>
      <c r="B494" s="5">
        <v>1250</v>
      </c>
      <c r="C494" s="5">
        <v>1600</v>
      </c>
      <c r="D494" s="5">
        <v>-390</v>
      </c>
      <c r="E494" s="5">
        <v>-890</v>
      </c>
    </row>
    <row r="495" spans="1:5" x14ac:dyDescent="0.35">
      <c r="A495" s="5" t="s">
        <v>310</v>
      </c>
      <c r="B495" s="5">
        <v>1600</v>
      </c>
      <c r="C495" s="5">
        <v>2000</v>
      </c>
      <c r="D495" s="5">
        <v>-430</v>
      </c>
      <c r="E495" s="5">
        <v>-1030</v>
      </c>
    </row>
    <row r="496" spans="1:5" x14ac:dyDescent="0.35">
      <c r="A496" s="5" t="s">
        <v>310</v>
      </c>
      <c r="B496" s="5">
        <v>2000</v>
      </c>
      <c r="C496" s="5">
        <v>2500</v>
      </c>
      <c r="D496" s="5">
        <v>-480</v>
      </c>
      <c r="E496" s="5">
        <v>-1180</v>
      </c>
    </row>
    <row r="497" spans="1:5" x14ac:dyDescent="0.35">
      <c r="A497" s="5" t="s">
        <v>310</v>
      </c>
      <c r="B497" s="5">
        <v>2500</v>
      </c>
      <c r="C497" s="5">
        <v>3150</v>
      </c>
      <c r="D497" s="5">
        <v>-520</v>
      </c>
      <c r="E497" s="5">
        <v>-1380</v>
      </c>
    </row>
    <row r="498" spans="1:5" x14ac:dyDescent="0.35">
      <c r="A498" s="5" t="s">
        <v>324</v>
      </c>
      <c r="B498" s="5">
        <v>0</v>
      </c>
      <c r="C498" s="5">
        <v>3</v>
      </c>
      <c r="D498" s="5">
        <v>-20</v>
      </c>
      <c r="E498" s="5">
        <v>-80</v>
      </c>
    </row>
    <row r="499" spans="1:5" x14ac:dyDescent="0.35">
      <c r="A499" s="5" t="s">
        <v>324</v>
      </c>
      <c r="B499" s="5">
        <v>3</v>
      </c>
      <c r="C499" s="5">
        <v>6</v>
      </c>
      <c r="D499" s="5">
        <v>-30</v>
      </c>
      <c r="E499" s="5">
        <v>-105</v>
      </c>
    </row>
    <row r="500" spans="1:5" x14ac:dyDescent="0.35">
      <c r="A500" s="5" t="s">
        <v>324</v>
      </c>
      <c r="B500" s="5">
        <v>6</v>
      </c>
      <c r="C500" s="5">
        <v>10</v>
      </c>
      <c r="D500" s="5">
        <v>-40</v>
      </c>
      <c r="E500" s="5">
        <v>-130</v>
      </c>
    </row>
    <row r="501" spans="1:5" x14ac:dyDescent="0.35">
      <c r="A501" s="5" t="s">
        <v>324</v>
      </c>
      <c r="B501" s="5">
        <v>10</v>
      </c>
      <c r="C501" s="5">
        <v>18</v>
      </c>
      <c r="D501" s="5">
        <v>-50</v>
      </c>
      <c r="E501" s="5">
        <v>-160</v>
      </c>
    </row>
    <row r="502" spans="1:5" x14ac:dyDescent="0.35">
      <c r="A502" s="5" t="s">
        <v>324</v>
      </c>
      <c r="B502" s="5">
        <v>18</v>
      </c>
      <c r="C502" s="5">
        <v>30</v>
      </c>
      <c r="D502" s="5">
        <v>-65</v>
      </c>
      <c r="E502" s="5">
        <v>-195</v>
      </c>
    </row>
    <row r="503" spans="1:5" x14ac:dyDescent="0.35">
      <c r="A503" s="5" t="s">
        <v>324</v>
      </c>
      <c r="B503" s="5">
        <v>30</v>
      </c>
      <c r="C503" s="5">
        <v>50</v>
      </c>
      <c r="D503" s="5">
        <v>-80</v>
      </c>
      <c r="E503" s="5">
        <v>-240</v>
      </c>
    </row>
    <row r="504" spans="1:5" x14ac:dyDescent="0.35">
      <c r="A504" s="5" t="s">
        <v>324</v>
      </c>
      <c r="B504" s="5">
        <v>50</v>
      </c>
      <c r="C504" s="5">
        <v>80</v>
      </c>
      <c r="D504" s="5">
        <v>-100</v>
      </c>
      <c r="E504" s="5">
        <v>-290</v>
      </c>
    </row>
    <row r="505" spans="1:5" x14ac:dyDescent="0.35">
      <c r="A505" s="5" t="s">
        <v>324</v>
      </c>
      <c r="B505" s="5">
        <v>80</v>
      </c>
      <c r="C505" s="5">
        <v>120</v>
      </c>
      <c r="D505" s="5">
        <v>-120</v>
      </c>
      <c r="E505" s="5">
        <v>-340</v>
      </c>
    </row>
    <row r="506" spans="1:5" x14ac:dyDescent="0.35">
      <c r="A506" s="5" t="s">
        <v>324</v>
      </c>
      <c r="B506" s="5">
        <v>120</v>
      </c>
      <c r="C506" s="5">
        <v>180</v>
      </c>
      <c r="D506" s="5">
        <v>-145</v>
      </c>
      <c r="E506" s="5">
        <v>-395</v>
      </c>
    </row>
    <row r="507" spans="1:5" x14ac:dyDescent="0.35">
      <c r="A507" s="5" t="s">
        <v>324</v>
      </c>
      <c r="B507" s="5">
        <v>180</v>
      </c>
      <c r="C507" s="5">
        <v>250</v>
      </c>
      <c r="D507" s="5">
        <v>-170</v>
      </c>
      <c r="E507" s="5">
        <v>-460</v>
      </c>
    </row>
    <row r="508" spans="1:5" x14ac:dyDescent="0.35">
      <c r="A508" s="5" t="s">
        <v>324</v>
      </c>
      <c r="B508" s="5">
        <v>250</v>
      </c>
      <c r="C508" s="5">
        <v>315</v>
      </c>
      <c r="D508" s="5">
        <v>-190</v>
      </c>
      <c r="E508" s="5">
        <v>-510</v>
      </c>
    </row>
    <row r="509" spans="1:5" x14ac:dyDescent="0.35">
      <c r="A509" s="5" t="s">
        <v>324</v>
      </c>
      <c r="B509" s="5">
        <v>315</v>
      </c>
      <c r="C509" s="5">
        <v>400</v>
      </c>
      <c r="D509" s="5">
        <v>-210</v>
      </c>
      <c r="E509" s="5">
        <v>-570</v>
      </c>
    </row>
    <row r="510" spans="1:5" x14ac:dyDescent="0.35">
      <c r="A510" s="5" t="s">
        <v>324</v>
      </c>
      <c r="B510" s="5">
        <v>400</v>
      </c>
      <c r="C510" s="5">
        <v>500</v>
      </c>
      <c r="D510" s="5">
        <v>-230</v>
      </c>
      <c r="E510" s="5">
        <v>-630</v>
      </c>
    </row>
    <row r="511" spans="1:5" x14ac:dyDescent="0.35">
      <c r="A511" s="5" t="s">
        <v>324</v>
      </c>
      <c r="B511" s="5">
        <v>500</v>
      </c>
      <c r="C511" s="5">
        <v>630</v>
      </c>
      <c r="D511" s="5">
        <v>-260</v>
      </c>
      <c r="E511" s="5">
        <v>-700</v>
      </c>
    </row>
    <row r="512" spans="1:5" x14ac:dyDescent="0.35">
      <c r="A512" s="5" t="s">
        <v>324</v>
      </c>
      <c r="B512" s="5">
        <v>630</v>
      </c>
      <c r="C512" s="5">
        <v>800</v>
      </c>
      <c r="D512" s="5">
        <v>-290</v>
      </c>
      <c r="E512" s="5">
        <v>-790</v>
      </c>
    </row>
    <row r="513" spans="1:5" x14ac:dyDescent="0.35">
      <c r="A513" s="5" t="s">
        <v>324</v>
      </c>
      <c r="B513" s="5">
        <v>800</v>
      </c>
      <c r="C513" s="5">
        <v>1000</v>
      </c>
      <c r="D513" s="5">
        <v>-320</v>
      </c>
      <c r="E513" s="5">
        <v>-880</v>
      </c>
    </row>
    <row r="514" spans="1:5" x14ac:dyDescent="0.35">
      <c r="A514" s="5" t="s">
        <v>324</v>
      </c>
      <c r="B514" s="5">
        <v>1000</v>
      </c>
      <c r="C514" s="5">
        <v>1250</v>
      </c>
      <c r="D514" s="5">
        <v>-350</v>
      </c>
      <c r="E514" s="5">
        <v>-1010</v>
      </c>
    </row>
    <row r="515" spans="1:5" x14ac:dyDescent="0.35">
      <c r="A515" s="5" t="s">
        <v>324</v>
      </c>
      <c r="B515" s="5">
        <v>1250</v>
      </c>
      <c r="C515" s="5">
        <v>1600</v>
      </c>
      <c r="D515" s="5">
        <v>-390</v>
      </c>
      <c r="E515" s="5">
        <v>-1170</v>
      </c>
    </row>
    <row r="516" spans="1:5" x14ac:dyDescent="0.35">
      <c r="A516" s="5" t="s">
        <v>324</v>
      </c>
      <c r="B516" s="5">
        <v>1600</v>
      </c>
      <c r="C516" s="5">
        <v>2000</v>
      </c>
      <c r="D516" s="5">
        <v>-430</v>
      </c>
      <c r="E516" s="5">
        <v>-1350</v>
      </c>
    </row>
    <row r="517" spans="1:5" x14ac:dyDescent="0.35">
      <c r="A517" s="5" t="s">
        <v>324</v>
      </c>
      <c r="B517" s="5">
        <v>2000</v>
      </c>
      <c r="C517" s="5">
        <v>2500</v>
      </c>
      <c r="D517" s="5">
        <v>-480</v>
      </c>
      <c r="E517" s="5">
        <v>-1580</v>
      </c>
    </row>
    <row r="518" spans="1:5" x14ac:dyDescent="0.35">
      <c r="A518" s="5" t="s">
        <v>324</v>
      </c>
      <c r="B518" s="5">
        <v>2500</v>
      </c>
      <c r="C518" s="5">
        <v>3150</v>
      </c>
      <c r="D518" s="5">
        <v>-520</v>
      </c>
      <c r="E518" s="5">
        <v>-1870</v>
      </c>
    </row>
    <row r="519" spans="1:5" x14ac:dyDescent="0.35">
      <c r="A519" s="5" t="s">
        <v>1032</v>
      </c>
      <c r="B519" s="5">
        <v>0</v>
      </c>
      <c r="C519" s="5">
        <v>3</v>
      </c>
      <c r="D519" s="5">
        <v>-20</v>
      </c>
      <c r="E519" s="5">
        <v>-120</v>
      </c>
    </row>
    <row r="520" spans="1:5" x14ac:dyDescent="0.35">
      <c r="A520" s="5" t="s">
        <v>1032</v>
      </c>
      <c r="B520" s="5">
        <v>3</v>
      </c>
      <c r="C520" s="5">
        <v>6</v>
      </c>
      <c r="D520" s="5">
        <v>-30</v>
      </c>
      <c r="E520" s="5">
        <v>-150</v>
      </c>
    </row>
    <row r="521" spans="1:5" x14ac:dyDescent="0.35">
      <c r="A521" s="5" t="s">
        <v>1032</v>
      </c>
      <c r="B521" s="5">
        <v>6</v>
      </c>
      <c r="C521" s="5">
        <v>10</v>
      </c>
      <c r="D521" s="5">
        <v>-40</v>
      </c>
      <c r="E521" s="5">
        <v>-190</v>
      </c>
    </row>
    <row r="522" spans="1:5" x14ac:dyDescent="0.35">
      <c r="A522" s="5" t="s">
        <v>1032</v>
      </c>
      <c r="B522" s="5">
        <v>10</v>
      </c>
      <c r="C522" s="5">
        <v>18</v>
      </c>
      <c r="D522" s="5">
        <v>-50</v>
      </c>
      <c r="E522" s="5">
        <v>-230</v>
      </c>
    </row>
    <row r="523" spans="1:5" x14ac:dyDescent="0.35">
      <c r="A523" s="5" t="s">
        <v>1032</v>
      </c>
      <c r="B523" s="5">
        <v>18</v>
      </c>
      <c r="C523" s="5">
        <v>30</v>
      </c>
      <c r="D523" s="5">
        <v>-65</v>
      </c>
      <c r="E523" s="5">
        <v>-275</v>
      </c>
    </row>
    <row r="524" spans="1:5" x14ac:dyDescent="0.35">
      <c r="A524" s="5" t="s">
        <v>1032</v>
      </c>
      <c r="B524" s="5">
        <v>30</v>
      </c>
      <c r="C524" s="5">
        <v>50</v>
      </c>
      <c r="D524" s="5">
        <v>-80</v>
      </c>
      <c r="E524" s="5">
        <v>-330</v>
      </c>
    </row>
    <row r="525" spans="1:5" x14ac:dyDescent="0.35">
      <c r="A525" s="5" t="s">
        <v>1032</v>
      </c>
      <c r="B525" s="5">
        <v>50</v>
      </c>
      <c r="C525" s="5">
        <v>80</v>
      </c>
      <c r="D525" s="5">
        <v>-100</v>
      </c>
      <c r="E525" s="5">
        <v>-400</v>
      </c>
    </row>
    <row r="526" spans="1:5" x14ac:dyDescent="0.35">
      <c r="A526" s="5" t="s">
        <v>1032</v>
      </c>
      <c r="B526" s="5">
        <v>80</v>
      </c>
      <c r="C526" s="5">
        <v>120</v>
      </c>
      <c r="D526" s="5">
        <v>-120</v>
      </c>
      <c r="E526" s="5">
        <v>-470</v>
      </c>
    </row>
    <row r="527" spans="1:5" x14ac:dyDescent="0.35">
      <c r="A527" s="5" t="s">
        <v>1032</v>
      </c>
      <c r="B527" s="5">
        <v>120</v>
      </c>
      <c r="C527" s="5">
        <v>180</v>
      </c>
      <c r="D527" s="5">
        <v>-145</v>
      </c>
      <c r="E527" s="5">
        <v>-545</v>
      </c>
    </row>
    <row r="528" spans="1:5" x14ac:dyDescent="0.35">
      <c r="A528" s="5" t="s">
        <v>1032</v>
      </c>
      <c r="B528" s="5">
        <v>180</v>
      </c>
      <c r="C528" s="5">
        <v>250</v>
      </c>
      <c r="D528" s="5">
        <v>-170</v>
      </c>
      <c r="E528" s="5">
        <v>-630</v>
      </c>
    </row>
    <row r="529" spans="1:5" x14ac:dyDescent="0.35">
      <c r="A529" s="5" t="s">
        <v>1032</v>
      </c>
      <c r="B529" s="5">
        <v>250</v>
      </c>
      <c r="C529" s="5">
        <v>315</v>
      </c>
      <c r="D529" s="5">
        <v>-190</v>
      </c>
      <c r="E529" s="5">
        <v>-710</v>
      </c>
    </row>
    <row r="530" spans="1:5" x14ac:dyDescent="0.35">
      <c r="A530" s="5" t="s">
        <v>1032</v>
      </c>
      <c r="B530" s="5">
        <v>315</v>
      </c>
      <c r="C530" s="5">
        <v>400</v>
      </c>
      <c r="D530" s="5">
        <v>-210</v>
      </c>
      <c r="E530" s="5">
        <v>-780</v>
      </c>
    </row>
    <row r="531" spans="1:5" x14ac:dyDescent="0.35">
      <c r="A531" s="5" t="s">
        <v>1032</v>
      </c>
      <c r="B531" s="5">
        <v>400</v>
      </c>
      <c r="C531" s="5">
        <v>500</v>
      </c>
      <c r="D531" s="5">
        <v>-230</v>
      </c>
      <c r="E531" s="5">
        <v>-860</v>
      </c>
    </row>
    <row r="532" spans="1:5" x14ac:dyDescent="0.35">
      <c r="A532" s="5" t="s">
        <v>1033</v>
      </c>
      <c r="B532" s="5">
        <v>0</v>
      </c>
      <c r="C532" s="5">
        <v>3</v>
      </c>
      <c r="D532" s="5">
        <v>-20</v>
      </c>
      <c r="E532" s="5">
        <v>-160</v>
      </c>
    </row>
    <row r="533" spans="1:5" x14ac:dyDescent="0.35">
      <c r="A533" s="5" t="s">
        <v>1033</v>
      </c>
      <c r="B533" s="5">
        <v>3</v>
      </c>
      <c r="C533" s="5">
        <v>6</v>
      </c>
      <c r="D533" s="5">
        <v>-30</v>
      </c>
      <c r="E533" s="5">
        <v>-210</v>
      </c>
    </row>
    <row r="534" spans="1:5" x14ac:dyDescent="0.35">
      <c r="A534" s="5" t="s">
        <v>1033</v>
      </c>
      <c r="B534" s="5">
        <v>6</v>
      </c>
      <c r="C534" s="5">
        <v>10</v>
      </c>
      <c r="D534" s="5">
        <v>-40</v>
      </c>
      <c r="E534" s="5">
        <v>-260</v>
      </c>
    </row>
    <row r="535" spans="1:5" x14ac:dyDescent="0.35">
      <c r="A535" s="5" t="s">
        <v>1033</v>
      </c>
      <c r="B535" s="5">
        <v>10</v>
      </c>
      <c r="C535" s="5">
        <v>18</v>
      </c>
      <c r="D535" s="5">
        <v>-50</v>
      </c>
      <c r="E535" s="5">
        <v>-320</v>
      </c>
    </row>
    <row r="536" spans="1:5" x14ac:dyDescent="0.35">
      <c r="A536" s="5" t="s">
        <v>1033</v>
      </c>
      <c r="B536" s="5">
        <v>18</v>
      </c>
      <c r="C536" s="5">
        <v>30</v>
      </c>
      <c r="D536" s="5">
        <v>-65</v>
      </c>
      <c r="E536" s="5">
        <v>-395</v>
      </c>
    </row>
    <row r="537" spans="1:5" x14ac:dyDescent="0.35">
      <c r="A537" s="5" t="s">
        <v>1033</v>
      </c>
      <c r="B537" s="5">
        <v>30</v>
      </c>
      <c r="C537" s="5">
        <v>50</v>
      </c>
      <c r="D537" s="5">
        <v>-80</v>
      </c>
      <c r="E537" s="5">
        <v>-470</v>
      </c>
    </row>
    <row r="538" spans="1:5" x14ac:dyDescent="0.35">
      <c r="A538" s="5" t="s">
        <v>1033</v>
      </c>
      <c r="B538" s="5">
        <v>50</v>
      </c>
      <c r="C538" s="5">
        <v>80</v>
      </c>
      <c r="D538" s="5">
        <v>-100</v>
      </c>
      <c r="E538" s="5">
        <v>-560</v>
      </c>
    </row>
    <row r="539" spans="1:5" x14ac:dyDescent="0.35">
      <c r="A539" s="5" t="s">
        <v>1033</v>
      </c>
      <c r="B539" s="5">
        <v>80</v>
      </c>
      <c r="C539" s="5">
        <v>120</v>
      </c>
      <c r="D539" s="5">
        <v>-120</v>
      </c>
      <c r="E539" s="5">
        <v>-660</v>
      </c>
    </row>
    <row r="540" spans="1:5" x14ac:dyDescent="0.35">
      <c r="A540" s="5" t="s">
        <v>1033</v>
      </c>
      <c r="B540" s="5">
        <v>120</v>
      </c>
      <c r="C540" s="5">
        <v>180</v>
      </c>
      <c r="D540" s="5">
        <v>-145</v>
      </c>
      <c r="E540" s="5">
        <v>-775</v>
      </c>
    </row>
    <row r="541" spans="1:5" x14ac:dyDescent="0.35">
      <c r="A541" s="5" t="s">
        <v>1033</v>
      </c>
      <c r="B541" s="5">
        <v>180</v>
      </c>
      <c r="C541" s="5">
        <v>250</v>
      </c>
      <c r="D541" s="5">
        <v>-170</v>
      </c>
      <c r="E541" s="5">
        <v>-890</v>
      </c>
    </row>
    <row r="542" spans="1:5" x14ac:dyDescent="0.35">
      <c r="A542" s="5" t="s">
        <v>1033</v>
      </c>
      <c r="B542" s="5">
        <v>250</v>
      </c>
      <c r="C542" s="5">
        <v>315</v>
      </c>
      <c r="D542" s="5">
        <v>-190</v>
      </c>
      <c r="E542" s="5">
        <v>-1000</v>
      </c>
    </row>
    <row r="543" spans="1:5" x14ac:dyDescent="0.35">
      <c r="A543" s="5" t="s">
        <v>1033</v>
      </c>
      <c r="B543" s="5">
        <v>315</v>
      </c>
      <c r="C543" s="5">
        <v>400</v>
      </c>
      <c r="D543" s="5">
        <v>-210</v>
      </c>
      <c r="E543" s="5">
        <v>-1100</v>
      </c>
    </row>
    <row r="544" spans="1:5" x14ac:dyDescent="0.35">
      <c r="A544" s="5" t="s">
        <v>1033</v>
      </c>
      <c r="B544" s="5">
        <v>400</v>
      </c>
      <c r="C544" s="5">
        <v>500</v>
      </c>
      <c r="D544" s="5">
        <v>-230</v>
      </c>
      <c r="E544" s="5">
        <v>-1200</v>
      </c>
    </row>
    <row r="545" spans="1:5" x14ac:dyDescent="0.35">
      <c r="A545" s="5" t="s">
        <v>1034</v>
      </c>
      <c r="B545" s="5">
        <v>0</v>
      </c>
      <c r="C545" s="5">
        <v>3</v>
      </c>
      <c r="D545" s="5">
        <v>-14</v>
      </c>
      <c r="E545" s="5">
        <v>-18</v>
      </c>
    </row>
    <row r="546" spans="1:5" x14ac:dyDescent="0.35">
      <c r="A546" s="5" t="s">
        <v>1034</v>
      </c>
      <c r="B546" s="5">
        <v>3</v>
      </c>
      <c r="C546" s="5">
        <v>6</v>
      </c>
      <c r="D546" s="5">
        <v>-20</v>
      </c>
      <c r="E546" s="5">
        <v>-25</v>
      </c>
    </row>
    <row r="547" spans="1:5" x14ac:dyDescent="0.35">
      <c r="A547" s="5" t="s">
        <v>1034</v>
      </c>
      <c r="B547" s="5">
        <v>6</v>
      </c>
      <c r="C547" s="5">
        <v>10</v>
      </c>
      <c r="D547" s="5">
        <v>-25</v>
      </c>
      <c r="E547" s="5">
        <v>-31</v>
      </c>
    </row>
    <row r="548" spans="1:5" x14ac:dyDescent="0.35">
      <c r="A548" s="5" t="s">
        <v>1034</v>
      </c>
      <c r="B548" s="5">
        <v>10</v>
      </c>
      <c r="C548" s="5">
        <v>18</v>
      </c>
      <c r="D548" s="5">
        <v>-32</v>
      </c>
      <c r="E548" s="5">
        <v>-40</v>
      </c>
    </row>
    <row r="549" spans="1:5" x14ac:dyDescent="0.35">
      <c r="A549" s="5" t="s">
        <v>1034</v>
      </c>
      <c r="B549" s="5">
        <v>18</v>
      </c>
      <c r="C549" s="5">
        <v>30</v>
      </c>
      <c r="D549" s="5">
        <v>-40</v>
      </c>
      <c r="E549" s="5">
        <v>-49</v>
      </c>
    </row>
    <row r="550" spans="1:5" x14ac:dyDescent="0.35">
      <c r="A550" s="5" t="s">
        <v>1034</v>
      </c>
      <c r="B550" s="5">
        <v>30</v>
      </c>
      <c r="C550" s="5">
        <v>50</v>
      </c>
      <c r="D550" s="5">
        <v>-50</v>
      </c>
      <c r="E550" s="5">
        <v>-61</v>
      </c>
    </row>
    <row r="551" spans="1:5" x14ac:dyDescent="0.35">
      <c r="A551" s="5" t="s">
        <v>1034</v>
      </c>
      <c r="B551" s="5">
        <v>50</v>
      </c>
      <c r="C551" s="5">
        <v>80</v>
      </c>
      <c r="D551" s="5">
        <v>-60</v>
      </c>
      <c r="E551" s="5">
        <v>-73</v>
      </c>
    </row>
    <row r="552" spans="1:5" x14ac:dyDescent="0.35">
      <c r="A552" s="5" t="s">
        <v>1034</v>
      </c>
      <c r="B552" s="5">
        <v>80</v>
      </c>
      <c r="C552" s="5">
        <v>120</v>
      </c>
      <c r="D552" s="5">
        <v>-72</v>
      </c>
      <c r="E552" s="5">
        <v>-87</v>
      </c>
    </row>
    <row r="553" spans="1:5" x14ac:dyDescent="0.35">
      <c r="A553" s="5" t="s">
        <v>1034</v>
      </c>
      <c r="B553" s="5">
        <v>120</v>
      </c>
      <c r="C553" s="5">
        <v>180</v>
      </c>
      <c r="D553" s="5">
        <v>-85</v>
      </c>
      <c r="E553" s="5">
        <v>-103</v>
      </c>
    </row>
    <row r="554" spans="1:5" x14ac:dyDescent="0.35">
      <c r="A554" s="5" t="s">
        <v>1034</v>
      </c>
      <c r="B554" s="5">
        <v>180</v>
      </c>
      <c r="C554" s="5">
        <v>250</v>
      </c>
      <c r="D554" s="5">
        <v>-100</v>
      </c>
      <c r="E554" s="5">
        <v>-120</v>
      </c>
    </row>
    <row r="555" spans="1:5" x14ac:dyDescent="0.35">
      <c r="A555" s="5" t="s">
        <v>1034</v>
      </c>
      <c r="B555" s="5">
        <v>250</v>
      </c>
      <c r="C555" s="5">
        <v>315</v>
      </c>
      <c r="D555" s="5">
        <v>-110</v>
      </c>
      <c r="E555" s="5">
        <v>-133</v>
      </c>
    </row>
    <row r="556" spans="1:5" x14ac:dyDescent="0.35">
      <c r="A556" s="5" t="s">
        <v>1034</v>
      </c>
      <c r="B556" s="5">
        <v>315</v>
      </c>
      <c r="C556" s="5">
        <v>400</v>
      </c>
      <c r="D556" s="5">
        <v>-125</v>
      </c>
      <c r="E556" s="5">
        <v>-150</v>
      </c>
    </row>
    <row r="557" spans="1:5" x14ac:dyDescent="0.35">
      <c r="A557" s="5" t="s">
        <v>1034</v>
      </c>
      <c r="B557" s="5">
        <v>400</v>
      </c>
      <c r="C557" s="5">
        <v>500</v>
      </c>
      <c r="D557" s="5">
        <v>-135</v>
      </c>
      <c r="E557" s="5">
        <v>-162</v>
      </c>
    </row>
    <row r="558" spans="1:5" x14ac:dyDescent="0.35">
      <c r="A558" s="5" t="s">
        <v>1035</v>
      </c>
      <c r="B558" s="5">
        <v>0</v>
      </c>
      <c r="C558" s="5">
        <v>3</v>
      </c>
      <c r="D558" s="5">
        <v>-14</v>
      </c>
      <c r="E558" s="5">
        <v>-20</v>
      </c>
    </row>
    <row r="559" spans="1:5" x14ac:dyDescent="0.35">
      <c r="A559" s="5" t="s">
        <v>1035</v>
      </c>
      <c r="B559" s="5">
        <v>3</v>
      </c>
      <c r="C559" s="5">
        <v>6</v>
      </c>
      <c r="D559" s="5">
        <v>-20</v>
      </c>
      <c r="E559" s="5">
        <v>-28</v>
      </c>
    </row>
    <row r="560" spans="1:5" x14ac:dyDescent="0.35">
      <c r="A560" s="5" t="s">
        <v>1035</v>
      </c>
      <c r="B560" s="5">
        <v>6</v>
      </c>
      <c r="C560" s="5">
        <v>10</v>
      </c>
      <c r="D560" s="5">
        <v>-25</v>
      </c>
      <c r="E560" s="5">
        <v>-34</v>
      </c>
    </row>
    <row r="561" spans="1:5" x14ac:dyDescent="0.35">
      <c r="A561" s="5" t="s">
        <v>1035</v>
      </c>
      <c r="B561" s="5">
        <v>10</v>
      </c>
      <c r="C561" s="5">
        <v>18</v>
      </c>
      <c r="D561" s="5">
        <v>-32</v>
      </c>
      <c r="E561" s="5">
        <v>-43</v>
      </c>
    </row>
    <row r="562" spans="1:5" x14ac:dyDescent="0.35">
      <c r="A562" s="5" t="s">
        <v>1035</v>
      </c>
      <c r="B562" s="5">
        <v>18</v>
      </c>
      <c r="C562" s="5">
        <v>30</v>
      </c>
      <c r="D562" s="5">
        <v>-40</v>
      </c>
      <c r="E562" s="5">
        <v>-53</v>
      </c>
    </row>
    <row r="563" spans="1:5" x14ac:dyDescent="0.35">
      <c r="A563" s="5" t="s">
        <v>1035</v>
      </c>
      <c r="B563" s="5">
        <v>30</v>
      </c>
      <c r="C563" s="5">
        <v>50</v>
      </c>
      <c r="D563" s="5">
        <v>-50</v>
      </c>
      <c r="E563" s="5">
        <v>-66</v>
      </c>
    </row>
    <row r="564" spans="1:5" x14ac:dyDescent="0.35">
      <c r="A564" s="5" t="s">
        <v>1035</v>
      </c>
      <c r="B564" s="5">
        <v>50</v>
      </c>
      <c r="C564" s="5">
        <v>80</v>
      </c>
      <c r="D564" s="5">
        <v>-60</v>
      </c>
      <c r="E564" s="5">
        <v>-79</v>
      </c>
    </row>
    <row r="565" spans="1:5" x14ac:dyDescent="0.35">
      <c r="A565" s="5" t="s">
        <v>1035</v>
      </c>
      <c r="B565" s="5">
        <v>80</v>
      </c>
      <c r="C565" s="5">
        <v>120</v>
      </c>
      <c r="D565" s="5">
        <v>-72</v>
      </c>
      <c r="E565" s="5">
        <v>-94</v>
      </c>
    </row>
    <row r="566" spans="1:5" x14ac:dyDescent="0.35">
      <c r="A566" s="5" t="s">
        <v>1035</v>
      </c>
      <c r="B566" s="5">
        <v>120</v>
      </c>
      <c r="C566" s="5">
        <v>180</v>
      </c>
      <c r="D566" s="5">
        <v>-85</v>
      </c>
      <c r="E566" s="5">
        <v>-110</v>
      </c>
    </row>
    <row r="567" spans="1:5" x14ac:dyDescent="0.35">
      <c r="A567" s="5" t="s">
        <v>1035</v>
      </c>
      <c r="B567" s="5">
        <v>180</v>
      </c>
      <c r="C567" s="5">
        <v>250</v>
      </c>
      <c r="D567" s="5">
        <v>-100</v>
      </c>
      <c r="E567" s="5">
        <v>-129</v>
      </c>
    </row>
    <row r="568" spans="1:5" x14ac:dyDescent="0.35">
      <c r="A568" s="5" t="s">
        <v>1035</v>
      </c>
      <c r="B568" s="5">
        <v>250</v>
      </c>
      <c r="C568" s="5">
        <v>315</v>
      </c>
      <c r="D568" s="5">
        <v>-110</v>
      </c>
      <c r="E568" s="5">
        <v>-142</v>
      </c>
    </row>
    <row r="569" spans="1:5" x14ac:dyDescent="0.35">
      <c r="A569" s="5" t="s">
        <v>1035</v>
      </c>
      <c r="B569" s="5">
        <v>315</v>
      </c>
      <c r="C569" s="5">
        <v>400</v>
      </c>
      <c r="D569" s="5">
        <v>-125</v>
      </c>
      <c r="E569" s="5">
        <v>-161</v>
      </c>
    </row>
    <row r="570" spans="1:5" x14ac:dyDescent="0.35">
      <c r="A570" s="5" t="s">
        <v>1035</v>
      </c>
      <c r="B570" s="5">
        <v>400</v>
      </c>
      <c r="C570" s="5">
        <v>500</v>
      </c>
      <c r="D570" s="5">
        <v>-135</v>
      </c>
      <c r="E570" s="5">
        <v>-175</v>
      </c>
    </row>
    <row r="571" spans="1:5" x14ac:dyDescent="0.35">
      <c r="A571" s="5" t="s">
        <v>1035</v>
      </c>
      <c r="B571" s="5">
        <v>500</v>
      </c>
      <c r="C571" s="5">
        <v>630</v>
      </c>
      <c r="D571" s="5">
        <v>-145</v>
      </c>
      <c r="E571" s="5">
        <v>-189</v>
      </c>
    </row>
    <row r="572" spans="1:5" x14ac:dyDescent="0.35">
      <c r="A572" s="5" t="s">
        <v>1035</v>
      </c>
      <c r="B572" s="5">
        <v>630</v>
      </c>
      <c r="C572" s="5">
        <v>800</v>
      </c>
      <c r="D572" s="5">
        <v>-160</v>
      </c>
      <c r="E572" s="5">
        <v>-210</v>
      </c>
    </row>
    <row r="573" spans="1:5" x14ac:dyDescent="0.35">
      <c r="A573" s="5" t="s">
        <v>1035</v>
      </c>
      <c r="B573" s="5">
        <v>800</v>
      </c>
      <c r="C573" s="5">
        <v>1000</v>
      </c>
      <c r="D573" s="5">
        <v>-170</v>
      </c>
      <c r="E573" s="5">
        <v>-226</v>
      </c>
    </row>
    <row r="574" spans="1:5" x14ac:dyDescent="0.35">
      <c r="A574" s="5" t="s">
        <v>1035</v>
      </c>
      <c r="B574" s="5">
        <v>1000</v>
      </c>
      <c r="C574" s="5">
        <v>1250</v>
      </c>
      <c r="D574" s="5">
        <v>-195</v>
      </c>
      <c r="E574" s="5">
        <v>-261</v>
      </c>
    </row>
    <row r="575" spans="1:5" x14ac:dyDescent="0.35">
      <c r="A575" s="5" t="s">
        <v>1035</v>
      </c>
      <c r="B575" s="5">
        <v>1250</v>
      </c>
      <c r="C575" s="5">
        <v>1600</v>
      </c>
      <c r="D575" s="5">
        <v>-220</v>
      </c>
      <c r="E575" s="5">
        <v>-298</v>
      </c>
    </row>
    <row r="576" spans="1:5" x14ac:dyDescent="0.35">
      <c r="A576" s="5" t="s">
        <v>1035</v>
      </c>
      <c r="B576" s="5">
        <v>1600</v>
      </c>
      <c r="C576" s="5">
        <v>2000</v>
      </c>
      <c r="D576" s="5">
        <v>-240</v>
      </c>
      <c r="E576" s="5">
        <v>-332</v>
      </c>
    </row>
    <row r="577" spans="1:5" x14ac:dyDescent="0.35">
      <c r="A577" s="5" t="s">
        <v>1035</v>
      </c>
      <c r="B577" s="5">
        <v>2000</v>
      </c>
      <c r="C577" s="5">
        <v>2500</v>
      </c>
      <c r="D577" s="5">
        <v>-260</v>
      </c>
      <c r="E577" s="5">
        <v>-370</v>
      </c>
    </row>
    <row r="578" spans="1:5" x14ac:dyDescent="0.35">
      <c r="A578" s="5" t="s">
        <v>1035</v>
      </c>
      <c r="B578" s="5">
        <v>2500</v>
      </c>
      <c r="C578" s="5">
        <v>3150</v>
      </c>
      <c r="D578" s="5">
        <v>-290</v>
      </c>
      <c r="E578" s="5">
        <v>-425</v>
      </c>
    </row>
    <row r="579" spans="1:5" x14ac:dyDescent="0.35">
      <c r="A579" s="5" t="s">
        <v>338</v>
      </c>
      <c r="B579" s="5">
        <v>0</v>
      </c>
      <c r="C579" s="5">
        <v>3</v>
      </c>
      <c r="D579" s="5">
        <v>-14</v>
      </c>
      <c r="E579" s="5">
        <v>-24</v>
      </c>
    </row>
    <row r="580" spans="1:5" x14ac:dyDescent="0.35">
      <c r="A580" s="5" t="s">
        <v>338</v>
      </c>
      <c r="B580" s="5">
        <v>3</v>
      </c>
      <c r="C580" s="5">
        <v>6</v>
      </c>
      <c r="D580" s="5">
        <v>-20</v>
      </c>
      <c r="E580" s="5">
        <v>-32</v>
      </c>
    </row>
    <row r="581" spans="1:5" x14ac:dyDescent="0.35">
      <c r="A581" s="5" t="s">
        <v>338</v>
      </c>
      <c r="B581" s="5">
        <v>6</v>
      </c>
      <c r="C581" s="5">
        <v>10</v>
      </c>
      <c r="D581" s="5">
        <v>-25</v>
      </c>
      <c r="E581" s="5">
        <v>-40</v>
      </c>
    </row>
    <row r="582" spans="1:5" x14ac:dyDescent="0.35">
      <c r="A582" s="5" t="s">
        <v>338</v>
      </c>
      <c r="B582" s="5">
        <v>10</v>
      </c>
      <c r="C582" s="5">
        <v>18</v>
      </c>
      <c r="D582" s="5">
        <v>-32</v>
      </c>
      <c r="E582" s="5">
        <v>-50</v>
      </c>
    </row>
    <row r="583" spans="1:5" x14ac:dyDescent="0.35">
      <c r="A583" s="5" t="s">
        <v>338</v>
      </c>
      <c r="B583" s="5">
        <v>18</v>
      </c>
      <c r="C583" s="5">
        <v>30</v>
      </c>
      <c r="D583" s="5">
        <v>-40</v>
      </c>
      <c r="E583" s="5">
        <v>-61</v>
      </c>
    </row>
    <row r="584" spans="1:5" x14ac:dyDescent="0.35">
      <c r="A584" s="5" t="s">
        <v>338</v>
      </c>
      <c r="B584" s="5">
        <v>30</v>
      </c>
      <c r="C584" s="5">
        <v>50</v>
      </c>
      <c r="D584" s="5">
        <v>-50</v>
      </c>
      <c r="E584" s="5">
        <v>-75</v>
      </c>
    </row>
    <row r="585" spans="1:5" x14ac:dyDescent="0.35">
      <c r="A585" s="5" t="s">
        <v>338</v>
      </c>
      <c r="B585" s="5">
        <v>50</v>
      </c>
      <c r="C585" s="5">
        <v>80</v>
      </c>
      <c r="D585" s="5">
        <v>-60</v>
      </c>
      <c r="E585" s="5">
        <v>-90</v>
      </c>
    </row>
    <row r="586" spans="1:5" x14ac:dyDescent="0.35">
      <c r="A586" s="5" t="s">
        <v>338</v>
      </c>
      <c r="B586" s="5">
        <v>80</v>
      </c>
      <c r="C586" s="5">
        <v>120</v>
      </c>
      <c r="D586" s="5">
        <v>-72</v>
      </c>
      <c r="E586" s="5">
        <v>-107</v>
      </c>
    </row>
    <row r="587" spans="1:5" x14ac:dyDescent="0.35">
      <c r="A587" s="5" t="s">
        <v>338</v>
      </c>
      <c r="B587" s="5">
        <v>120</v>
      </c>
      <c r="C587" s="5">
        <v>180</v>
      </c>
      <c r="D587" s="5">
        <v>-85</v>
      </c>
      <c r="E587" s="5">
        <v>-125</v>
      </c>
    </row>
    <row r="588" spans="1:5" x14ac:dyDescent="0.35">
      <c r="A588" s="5" t="s">
        <v>338</v>
      </c>
      <c r="B588" s="5">
        <v>180</v>
      </c>
      <c r="C588" s="5">
        <v>250</v>
      </c>
      <c r="D588" s="5">
        <v>-100</v>
      </c>
      <c r="E588" s="5">
        <v>-146</v>
      </c>
    </row>
    <row r="589" spans="1:5" x14ac:dyDescent="0.35">
      <c r="A589" s="5" t="s">
        <v>338</v>
      </c>
      <c r="B589" s="5">
        <v>250</v>
      </c>
      <c r="C589" s="5">
        <v>315</v>
      </c>
      <c r="D589" s="5">
        <v>-110</v>
      </c>
      <c r="E589" s="5">
        <v>-162</v>
      </c>
    </row>
    <row r="590" spans="1:5" x14ac:dyDescent="0.35">
      <c r="A590" s="5" t="s">
        <v>338</v>
      </c>
      <c r="B590" s="5">
        <v>315</v>
      </c>
      <c r="C590" s="5">
        <v>400</v>
      </c>
      <c r="D590" s="5">
        <v>-125</v>
      </c>
      <c r="E590" s="5">
        <v>-182</v>
      </c>
    </row>
    <row r="591" spans="1:5" x14ac:dyDescent="0.35">
      <c r="A591" s="5" t="s">
        <v>338</v>
      </c>
      <c r="B591" s="5">
        <v>400</v>
      </c>
      <c r="C591" s="5">
        <v>500</v>
      </c>
      <c r="D591" s="5">
        <v>-135</v>
      </c>
      <c r="E591" s="5">
        <v>-198</v>
      </c>
    </row>
    <row r="592" spans="1:5" x14ac:dyDescent="0.35">
      <c r="A592" s="5" t="s">
        <v>338</v>
      </c>
      <c r="B592" s="5">
        <v>500</v>
      </c>
      <c r="C592" s="5">
        <v>630</v>
      </c>
      <c r="D592" s="5">
        <v>-145</v>
      </c>
      <c r="E592" s="5">
        <v>-215</v>
      </c>
    </row>
    <row r="593" spans="1:5" x14ac:dyDescent="0.35">
      <c r="A593" s="5" t="s">
        <v>338</v>
      </c>
      <c r="B593" s="5">
        <v>630</v>
      </c>
      <c r="C593" s="5">
        <v>800</v>
      </c>
      <c r="D593" s="5">
        <v>-160</v>
      </c>
      <c r="E593" s="5">
        <v>-240</v>
      </c>
    </row>
    <row r="594" spans="1:5" x14ac:dyDescent="0.35">
      <c r="A594" s="5" t="s">
        <v>338</v>
      </c>
      <c r="B594" s="5">
        <v>800</v>
      </c>
      <c r="C594" s="5">
        <v>1000</v>
      </c>
      <c r="D594" s="5">
        <v>-170</v>
      </c>
      <c r="E594" s="5">
        <v>-260</v>
      </c>
    </row>
    <row r="595" spans="1:5" x14ac:dyDescent="0.35">
      <c r="A595" s="5" t="s">
        <v>338</v>
      </c>
      <c r="B595" s="5">
        <v>1000</v>
      </c>
      <c r="C595" s="5">
        <v>1250</v>
      </c>
      <c r="D595" s="5">
        <v>-195</v>
      </c>
      <c r="E595" s="5">
        <v>-300</v>
      </c>
    </row>
    <row r="596" spans="1:5" x14ac:dyDescent="0.35">
      <c r="A596" s="5" t="s">
        <v>338</v>
      </c>
      <c r="B596" s="5">
        <v>1250</v>
      </c>
      <c r="C596" s="5">
        <v>1600</v>
      </c>
      <c r="D596" s="5">
        <v>-220</v>
      </c>
      <c r="E596" s="5">
        <v>-345</v>
      </c>
    </row>
    <row r="597" spans="1:5" x14ac:dyDescent="0.35">
      <c r="A597" s="5" t="s">
        <v>338</v>
      </c>
      <c r="B597" s="5">
        <v>1600</v>
      </c>
      <c r="C597" s="5">
        <v>2000</v>
      </c>
      <c r="D597" s="5">
        <v>-240</v>
      </c>
      <c r="E597" s="5">
        <v>-390</v>
      </c>
    </row>
    <row r="598" spans="1:5" x14ac:dyDescent="0.35">
      <c r="A598" s="5" t="s">
        <v>338</v>
      </c>
      <c r="B598" s="5">
        <v>2000</v>
      </c>
      <c r="C598" s="5">
        <v>2500</v>
      </c>
      <c r="D598" s="5">
        <v>-260</v>
      </c>
      <c r="E598" s="5">
        <v>-435</v>
      </c>
    </row>
    <row r="599" spans="1:5" x14ac:dyDescent="0.35">
      <c r="A599" s="5" t="s">
        <v>338</v>
      </c>
      <c r="B599" s="5">
        <v>2500</v>
      </c>
      <c r="C599" s="5">
        <v>3150</v>
      </c>
      <c r="D599" s="5">
        <v>-290</v>
      </c>
      <c r="E599" s="5">
        <v>-500</v>
      </c>
    </row>
    <row r="600" spans="1:5" x14ac:dyDescent="0.35">
      <c r="A600" s="5" t="s">
        <v>352</v>
      </c>
      <c r="B600" s="5">
        <v>0</v>
      </c>
      <c r="C600" s="5">
        <v>3</v>
      </c>
      <c r="D600" s="5">
        <v>-14</v>
      </c>
      <c r="E600" s="5">
        <v>-28</v>
      </c>
    </row>
    <row r="601" spans="1:5" x14ac:dyDescent="0.35">
      <c r="A601" s="5" t="s">
        <v>352</v>
      </c>
      <c r="B601" s="5">
        <v>3</v>
      </c>
      <c r="C601" s="5">
        <v>6</v>
      </c>
      <c r="D601" s="5">
        <v>-20</v>
      </c>
      <c r="E601" s="5">
        <v>-38</v>
      </c>
    </row>
    <row r="602" spans="1:5" x14ac:dyDescent="0.35">
      <c r="A602" s="5" t="s">
        <v>352</v>
      </c>
      <c r="B602" s="5">
        <v>6</v>
      </c>
      <c r="C602" s="5">
        <v>10</v>
      </c>
      <c r="D602" s="5">
        <v>-25</v>
      </c>
      <c r="E602" s="5">
        <v>-47</v>
      </c>
    </row>
    <row r="603" spans="1:5" x14ac:dyDescent="0.35">
      <c r="A603" s="5" t="s">
        <v>352</v>
      </c>
      <c r="B603" s="5">
        <v>10</v>
      </c>
      <c r="C603" s="5">
        <v>18</v>
      </c>
      <c r="D603" s="5">
        <v>-32</v>
      </c>
      <c r="E603" s="5">
        <v>-59</v>
      </c>
    </row>
    <row r="604" spans="1:5" x14ac:dyDescent="0.35">
      <c r="A604" s="5" t="s">
        <v>352</v>
      </c>
      <c r="B604" s="5">
        <v>18</v>
      </c>
      <c r="C604" s="5">
        <v>30</v>
      </c>
      <c r="D604" s="5">
        <v>-40</v>
      </c>
      <c r="E604" s="5">
        <v>-73</v>
      </c>
    </row>
    <row r="605" spans="1:5" x14ac:dyDescent="0.35">
      <c r="A605" s="5" t="s">
        <v>352</v>
      </c>
      <c r="B605" s="5">
        <v>30</v>
      </c>
      <c r="C605" s="5">
        <v>50</v>
      </c>
      <c r="D605" s="5">
        <v>-50</v>
      </c>
      <c r="E605" s="5">
        <v>-89</v>
      </c>
    </row>
    <row r="606" spans="1:5" x14ac:dyDescent="0.35">
      <c r="A606" s="5" t="s">
        <v>352</v>
      </c>
      <c r="B606" s="5">
        <v>50</v>
      </c>
      <c r="C606" s="5">
        <v>80</v>
      </c>
      <c r="D606" s="5">
        <v>-60</v>
      </c>
      <c r="E606" s="5">
        <v>-106</v>
      </c>
    </row>
    <row r="607" spans="1:5" x14ac:dyDescent="0.35">
      <c r="A607" s="5" t="s">
        <v>352</v>
      </c>
      <c r="B607" s="5">
        <v>80</v>
      </c>
      <c r="C607" s="5">
        <v>120</v>
      </c>
      <c r="D607" s="5">
        <v>-72</v>
      </c>
      <c r="E607" s="5">
        <v>-126</v>
      </c>
    </row>
    <row r="608" spans="1:5" x14ac:dyDescent="0.35">
      <c r="A608" s="5" t="s">
        <v>352</v>
      </c>
      <c r="B608" s="5">
        <v>120</v>
      </c>
      <c r="C608" s="5">
        <v>180</v>
      </c>
      <c r="D608" s="5">
        <v>-85</v>
      </c>
      <c r="E608" s="5">
        <v>-148</v>
      </c>
    </row>
    <row r="609" spans="1:5" x14ac:dyDescent="0.35">
      <c r="A609" s="5" t="s">
        <v>352</v>
      </c>
      <c r="B609" s="5">
        <v>180</v>
      </c>
      <c r="C609" s="5">
        <v>250</v>
      </c>
      <c r="D609" s="5">
        <v>-100</v>
      </c>
      <c r="E609" s="5">
        <v>-172</v>
      </c>
    </row>
    <row r="610" spans="1:5" x14ac:dyDescent="0.35">
      <c r="A610" s="5" t="s">
        <v>352</v>
      </c>
      <c r="B610" s="5">
        <v>250</v>
      </c>
      <c r="C610" s="5">
        <v>315</v>
      </c>
      <c r="D610" s="5">
        <v>-110</v>
      </c>
      <c r="E610" s="5">
        <v>-191</v>
      </c>
    </row>
    <row r="611" spans="1:5" x14ac:dyDescent="0.35">
      <c r="A611" s="5" t="s">
        <v>352</v>
      </c>
      <c r="B611" s="5">
        <v>315</v>
      </c>
      <c r="C611" s="5">
        <v>400</v>
      </c>
      <c r="D611" s="5">
        <v>-125</v>
      </c>
      <c r="E611" s="5">
        <v>-214</v>
      </c>
    </row>
    <row r="612" spans="1:5" x14ac:dyDescent="0.35">
      <c r="A612" s="5" t="s">
        <v>352</v>
      </c>
      <c r="B612" s="5">
        <v>400</v>
      </c>
      <c r="C612" s="5">
        <v>500</v>
      </c>
      <c r="D612" s="5">
        <v>-135</v>
      </c>
      <c r="E612" s="5">
        <v>-232</v>
      </c>
    </row>
    <row r="613" spans="1:5" x14ac:dyDescent="0.35">
      <c r="A613" s="5" t="s">
        <v>352</v>
      </c>
      <c r="B613" s="5">
        <v>500</v>
      </c>
      <c r="C613" s="5">
        <v>630</v>
      </c>
      <c r="D613" s="5">
        <v>-145</v>
      </c>
      <c r="E613" s="5">
        <v>-255</v>
      </c>
    </row>
    <row r="614" spans="1:5" x14ac:dyDescent="0.35">
      <c r="A614" s="5" t="s">
        <v>352</v>
      </c>
      <c r="B614" s="5">
        <v>630</v>
      </c>
      <c r="C614" s="5">
        <v>800</v>
      </c>
      <c r="D614" s="5">
        <v>-160</v>
      </c>
      <c r="E614" s="5">
        <v>-285</v>
      </c>
    </row>
    <row r="615" spans="1:5" x14ac:dyDescent="0.35">
      <c r="A615" s="5" t="s">
        <v>352</v>
      </c>
      <c r="B615" s="5">
        <v>800</v>
      </c>
      <c r="C615" s="5">
        <v>1000</v>
      </c>
      <c r="D615" s="5">
        <v>-170</v>
      </c>
      <c r="E615" s="5">
        <v>-310</v>
      </c>
    </row>
    <row r="616" spans="1:5" x14ac:dyDescent="0.35">
      <c r="A616" s="5" t="s">
        <v>352</v>
      </c>
      <c r="B616" s="5">
        <v>1000</v>
      </c>
      <c r="C616" s="5">
        <v>1250</v>
      </c>
      <c r="D616" s="5">
        <v>-195</v>
      </c>
      <c r="E616" s="5">
        <v>-360</v>
      </c>
    </row>
    <row r="617" spans="1:5" x14ac:dyDescent="0.35">
      <c r="A617" s="5" t="s">
        <v>352</v>
      </c>
      <c r="B617" s="5">
        <v>1250</v>
      </c>
      <c r="C617" s="5">
        <v>1600</v>
      </c>
      <c r="D617" s="5">
        <v>-220</v>
      </c>
      <c r="E617" s="5">
        <v>-415</v>
      </c>
    </row>
    <row r="618" spans="1:5" x14ac:dyDescent="0.35">
      <c r="A618" s="5" t="s">
        <v>352</v>
      </c>
      <c r="B618" s="5">
        <v>1600</v>
      </c>
      <c r="C618" s="5">
        <v>2000</v>
      </c>
      <c r="D618" s="5">
        <v>-240</v>
      </c>
      <c r="E618" s="5">
        <v>-470</v>
      </c>
    </row>
    <row r="619" spans="1:5" x14ac:dyDescent="0.35">
      <c r="A619" s="5" t="s">
        <v>352</v>
      </c>
      <c r="B619" s="5">
        <v>2000</v>
      </c>
      <c r="C619" s="5">
        <v>2500</v>
      </c>
      <c r="D619" s="5">
        <v>-260</v>
      </c>
      <c r="E619" s="5">
        <v>-540</v>
      </c>
    </row>
    <row r="620" spans="1:5" x14ac:dyDescent="0.35">
      <c r="A620" s="5" t="s">
        <v>352</v>
      </c>
      <c r="B620" s="5">
        <v>2500</v>
      </c>
      <c r="C620" s="5">
        <v>3150</v>
      </c>
      <c r="D620" s="5">
        <v>-290</v>
      </c>
      <c r="E620" s="5">
        <v>-620</v>
      </c>
    </row>
    <row r="621" spans="1:5" x14ac:dyDescent="0.35">
      <c r="A621" s="5" t="s">
        <v>366</v>
      </c>
      <c r="B621" s="5">
        <v>0</v>
      </c>
      <c r="C621" s="5">
        <v>3</v>
      </c>
      <c r="D621" s="5">
        <v>-14</v>
      </c>
      <c r="E621" s="5">
        <v>-39</v>
      </c>
    </row>
    <row r="622" spans="1:5" x14ac:dyDescent="0.35">
      <c r="A622" s="5" t="s">
        <v>366</v>
      </c>
      <c r="B622" s="5">
        <v>3</v>
      </c>
      <c r="C622" s="5">
        <v>6</v>
      </c>
      <c r="D622" s="5">
        <v>-20</v>
      </c>
      <c r="E622" s="5">
        <v>-50</v>
      </c>
    </row>
    <row r="623" spans="1:5" x14ac:dyDescent="0.35">
      <c r="A623" s="5" t="s">
        <v>366</v>
      </c>
      <c r="B623" s="5">
        <v>6</v>
      </c>
      <c r="C623" s="5">
        <v>10</v>
      </c>
      <c r="D623" s="5">
        <v>-25</v>
      </c>
      <c r="E623" s="5">
        <v>-61</v>
      </c>
    </row>
    <row r="624" spans="1:5" x14ac:dyDescent="0.35">
      <c r="A624" s="5" t="s">
        <v>366</v>
      </c>
      <c r="B624" s="5">
        <v>10</v>
      </c>
      <c r="C624" s="5">
        <v>18</v>
      </c>
      <c r="D624" s="5">
        <v>-32</v>
      </c>
      <c r="E624" s="5">
        <v>-75</v>
      </c>
    </row>
    <row r="625" spans="1:5" x14ac:dyDescent="0.35">
      <c r="A625" s="5" t="s">
        <v>366</v>
      </c>
      <c r="B625" s="5">
        <v>18</v>
      </c>
      <c r="C625" s="5">
        <v>30</v>
      </c>
      <c r="D625" s="5">
        <v>-40</v>
      </c>
      <c r="E625" s="5">
        <v>-92</v>
      </c>
    </row>
    <row r="626" spans="1:5" x14ac:dyDescent="0.35">
      <c r="A626" s="5" t="s">
        <v>366</v>
      </c>
      <c r="B626" s="5">
        <v>30</v>
      </c>
      <c r="C626" s="5">
        <v>50</v>
      </c>
      <c r="D626" s="5">
        <v>-50</v>
      </c>
      <c r="E626" s="5">
        <v>-112</v>
      </c>
    </row>
    <row r="627" spans="1:5" x14ac:dyDescent="0.35">
      <c r="A627" s="5" t="s">
        <v>366</v>
      </c>
      <c r="B627" s="5">
        <v>50</v>
      </c>
      <c r="C627" s="5">
        <v>80</v>
      </c>
      <c r="D627" s="5">
        <v>-60</v>
      </c>
      <c r="E627" s="5">
        <v>-134</v>
      </c>
    </row>
    <row r="628" spans="1:5" x14ac:dyDescent="0.35">
      <c r="A628" s="5" t="s">
        <v>366</v>
      </c>
      <c r="B628" s="5">
        <v>80</v>
      </c>
      <c r="C628" s="5">
        <v>120</v>
      </c>
      <c r="D628" s="5">
        <v>-72</v>
      </c>
      <c r="E628" s="5">
        <v>-159</v>
      </c>
    </row>
    <row r="629" spans="1:5" x14ac:dyDescent="0.35">
      <c r="A629" s="5" t="s">
        <v>366</v>
      </c>
      <c r="B629" s="5">
        <v>120</v>
      </c>
      <c r="C629" s="5">
        <v>180</v>
      </c>
      <c r="D629" s="5">
        <v>-85</v>
      </c>
      <c r="E629" s="5">
        <v>-185</v>
      </c>
    </row>
    <row r="630" spans="1:5" x14ac:dyDescent="0.35">
      <c r="A630" s="5" t="s">
        <v>366</v>
      </c>
      <c r="B630" s="5">
        <v>180</v>
      </c>
      <c r="C630" s="5">
        <v>250</v>
      </c>
      <c r="D630" s="5">
        <v>-100</v>
      </c>
      <c r="E630" s="5">
        <v>-215</v>
      </c>
    </row>
    <row r="631" spans="1:5" x14ac:dyDescent="0.35">
      <c r="A631" s="5" t="s">
        <v>366</v>
      </c>
      <c r="B631" s="5">
        <v>250</v>
      </c>
      <c r="C631" s="5">
        <v>315</v>
      </c>
      <c r="D631" s="5">
        <v>-110</v>
      </c>
      <c r="E631" s="5">
        <v>-240</v>
      </c>
    </row>
    <row r="632" spans="1:5" x14ac:dyDescent="0.35">
      <c r="A632" s="5" t="s">
        <v>366</v>
      </c>
      <c r="B632" s="5">
        <v>315</v>
      </c>
      <c r="C632" s="5">
        <v>400</v>
      </c>
      <c r="D632" s="5">
        <v>-125</v>
      </c>
      <c r="E632" s="5">
        <v>-265</v>
      </c>
    </row>
    <row r="633" spans="1:5" x14ac:dyDescent="0.35">
      <c r="A633" s="5" t="s">
        <v>366</v>
      </c>
      <c r="B633" s="5">
        <v>400</v>
      </c>
      <c r="C633" s="5">
        <v>500</v>
      </c>
      <c r="D633" s="5">
        <v>-135</v>
      </c>
      <c r="E633" s="5">
        <v>-290</v>
      </c>
    </row>
    <row r="634" spans="1:5" x14ac:dyDescent="0.35">
      <c r="A634" s="5" t="s">
        <v>366</v>
      </c>
      <c r="B634" s="5">
        <v>500</v>
      </c>
      <c r="C634" s="5">
        <v>630</v>
      </c>
      <c r="D634" s="5">
        <v>-145</v>
      </c>
      <c r="E634" s="5">
        <v>-320</v>
      </c>
    </row>
    <row r="635" spans="1:5" x14ac:dyDescent="0.35">
      <c r="A635" s="5" t="s">
        <v>366</v>
      </c>
      <c r="B635" s="5">
        <v>630</v>
      </c>
      <c r="C635" s="5">
        <v>800</v>
      </c>
      <c r="D635" s="5">
        <v>-160</v>
      </c>
      <c r="E635" s="5">
        <v>-360</v>
      </c>
    </row>
    <row r="636" spans="1:5" x14ac:dyDescent="0.35">
      <c r="A636" s="5" t="s">
        <v>366</v>
      </c>
      <c r="B636" s="5">
        <v>800</v>
      </c>
      <c r="C636" s="5">
        <v>1000</v>
      </c>
      <c r="D636" s="5">
        <v>-170</v>
      </c>
      <c r="E636" s="5">
        <v>-400</v>
      </c>
    </row>
    <row r="637" spans="1:5" x14ac:dyDescent="0.35">
      <c r="A637" s="5" t="s">
        <v>366</v>
      </c>
      <c r="B637" s="5">
        <v>1000</v>
      </c>
      <c r="C637" s="5">
        <v>1250</v>
      </c>
      <c r="D637" s="5">
        <v>-195</v>
      </c>
      <c r="E637" s="5">
        <v>-455</v>
      </c>
    </row>
    <row r="638" spans="1:5" x14ac:dyDescent="0.35">
      <c r="A638" s="5" t="s">
        <v>366</v>
      </c>
      <c r="B638" s="5">
        <v>1250</v>
      </c>
      <c r="C638" s="5">
        <v>1600</v>
      </c>
      <c r="D638" s="5">
        <v>-220</v>
      </c>
      <c r="E638" s="5">
        <v>-530</v>
      </c>
    </row>
    <row r="639" spans="1:5" x14ac:dyDescent="0.35">
      <c r="A639" s="5" t="s">
        <v>366</v>
      </c>
      <c r="B639" s="5">
        <v>1600</v>
      </c>
      <c r="C639" s="5">
        <v>2000</v>
      </c>
      <c r="D639" s="5">
        <v>-240</v>
      </c>
      <c r="E639" s="5">
        <v>-610</v>
      </c>
    </row>
    <row r="640" spans="1:5" x14ac:dyDescent="0.35">
      <c r="A640" s="5" t="s">
        <v>366</v>
      </c>
      <c r="B640" s="5">
        <v>2000</v>
      </c>
      <c r="C640" s="5">
        <v>2500</v>
      </c>
      <c r="D640" s="5">
        <v>-260</v>
      </c>
      <c r="E640" s="5">
        <v>-700</v>
      </c>
    </row>
    <row r="641" spans="1:5" x14ac:dyDescent="0.35">
      <c r="A641" s="5" t="s">
        <v>366</v>
      </c>
      <c r="B641" s="5">
        <v>2500</v>
      </c>
      <c r="C641" s="5">
        <v>3150</v>
      </c>
      <c r="D641" s="5">
        <v>-290</v>
      </c>
      <c r="E641" s="5">
        <v>-830</v>
      </c>
    </row>
    <row r="642" spans="1:5" x14ac:dyDescent="0.35">
      <c r="A642" s="5" t="s">
        <v>1036</v>
      </c>
      <c r="B642" s="5">
        <v>0</v>
      </c>
      <c r="C642" s="5">
        <v>3</v>
      </c>
      <c r="D642" s="5">
        <v>-14</v>
      </c>
      <c r="E642" s="5">
        <v>-54</v>
      </c>
    </row>
    <row r="643" spans="1:5" x14ac:dyDescent="0.35">
      <c r="A643" s="5" t="s">
        <v>1036</v>
      </c>
      <c r="B643" s="5">
        <v>3</v>
      </c>
      <c r="C643" s="5">
        <v>6</v>
      </c>
      <c r="D643" s="5">
        <v>-20</v>
      </c>
      <c r="E643" s="5">
        <v>-68</v>
      </c>
    </row>
    <row r="644" spans="1:5" x14ac:dyDescent="0.35">
      <c r="A644" s="5" t="s">
        <v>1036</v>
      </c>
      <c r="B644" s="5">
        <v>6</v>
      </c>
      <c r="C644" s="5">
        <v>10</v>
      </c>
      <c r="D644" s="5">
        <v>-25</v>
      </c>
      <c r="E644" s="5">
        <v>-83</v>
      </c>
    </row>
    <row r="645" spans="1:5" x14ac:dyDescent="0.35">
      <c r="A645" s="5" t="s">
        <v>1036</v>
      </c>
      <c r="B645" s="5">
        <v>10</v>
      </c>
      <c r="C645" s="5">
        <v>18</v>
      </c>
      <c r="D645" s="5">
        <v>-32</v>
      </c>
      <c r="E645" s="5">
        <v>-102</v>
      </c>
    </row>
    <row r="646" spans="1:5" x14ac:dyDescent="0.35">
      <c r="A646" s="5" t="s">
        <v>1036</v>
      </c>
      <c r="B646" s="5">
        <v>18</v>
      </c>
      <c r="C646" s="5">
        <v>30</v>
      </c>
      <c r="D646" s="5">
        <v>-40</v>
      </c>
      <c r="E646" s="5">
        <v>-124</v>
      </c>
    </row>
    <row r="647" spans="1:5" x14ac:dyDescent="0.35">
      <c r="A647" s="5" t="s">
        <v>1036</v>
      </c>
      <c r="B647" s="5">
        <v>30</v>
      </c>
      <c r="C647" s="5">
        <v>50</v>
      </c>
      <c r="D647" s="5">
        <v>-50</v>
      </c>
      <c r="E647" s="5">
        <v>-150</v>
      </c>
    </row>
    <row r="648" spans="1:5" x14ac:dyDescent="0.35">
      <c r="A648" s="5" t="s">
        <v>1036</v>
      </c>
      <c r="B648" s="5">
        <v>50</v>
      </c>
      <c r="C648" s="5">
        <v>80</v>
      </c>
      <c r="D648" s="5">
        <v>-60</v>
      </c>
      <c r="E648" s="5">
        <v>-180</v>
      </c>
    </row>
    <row r="649" spans="1:5" x14ac:dyDescent="0.35">
      <c r="A649" s="5" t="s">
        <v>1036</v>
      </c>
      <c r="B649" s="5">
        <v>80</v>
      </c>
      <c r="C649" s="5">
        <v>120</v>
      </c>
      <c r="D649" s="5">
        <v>-72</v>
      </c>
      <c r="E649" s="5">
        <v>-212</v>
      </c>
    </row>
    <row r="650" spans="1:5" x14ac:dyDescent="0.35">
      <c r="A650" s="5" t="s">
        <v>1036</v>
      </c>
      <c r="B650" s="5">
        <v>120</v>
      </c>
      <c r="C650" s="5">
        <v>180</v>
      </c>
      <c r="D650" s="5">
        <v>-85</v>
      </c>
      <c r="E650" s="5">
        <v>-245</v>
      </c>
    </row>
    <row r="651" spans="1:5" x14ac:dyDescent="0.35">
      <c r="A651" s="5" t="s">
        <v>1036</v>
      </c>
      <c r="B651" s="5">
        <v>180</v>
      </c>
      <c r="C651" s="5">
        <v>250</v>
      </c>
      <c r="D651" s="5">
        <v>-100</v>
      </c>
      <c r="E651" s="5">
        <v>-285</v>
      </c>
    </row>
    <row r="652" spans="1:5" x14ac:dyDescent="0.35">
      <c r="A652" s="5" t="s">
        <v>1036</v>
      </c>
      <c r="B652" s="5">
        <v>250</v>
      </c>
      <c r="C652" s="5">
        <v>315</v>
      </c>
      <c r="D652" s="5">
        <v>-110</v>
      </c>
      <c r="E652" s="5">
        <v>-320</v>
      </c>
    </row>
    <row r="653" spans="1:5" x14ac:dyDescent="0.35">
      <c r="A653" s="5" t="s">
        <v>1036</v>
      </c>
      <c r="B653" s="5">
        <v>315</v>
      </c>
      <c r="C653" s="5">
        <v>400</v>
      </c>
      <c r="D653" s="5">
        <v>-125</v>
      </c>
      <c r="E653" s="5">
        <v>-355</v>
      </c>
    </row>
    <row r="654" spans="1:5" x14ac:dyDescent="0.35">
      <c r="A654" s="5" t="s">
        <v>1036</v>
      </c>
      <c r="B654" s="5">
        <v>400</v>
      </c>
      <c r="C654" s="5">
        <v>500</v>
      </c>
      <c r="D654" s="5">
        <v>-135</v>
      </c>
      <c r="E654" s="5">
        <v>-385</v>
      </c>
    </row>
    <row r="655" spans="1:5" x14ac:dyDescent="0.35">
      <c r="A655" s="5" t="s">
        <v>1036</v>
      </c>
      <c r="B655" s="5">
        <v>500</v>
      </c>
      <c r="C655" s="5">
        <v>630</v>
      </c>
      <c r="D655" s="5">
        <v>-145</v>
      </c>
      <c r="E655" s="5">
        <v>-425</v>
      </c>
    </row>
    <row r="656" spans="1:5" x14ac:dyDescent="0.35">
      <c r="A656" s="5" t="s">
        <v>1036</v>
      </c>
      <c r="B656" s="5">
        <v>630</v>
      </c>
      <c r="C656" s="5">
        <v>800</v>
      </c>
      <c r="D656" s="5">
        <v>-160</v>
      </c>
      <c r="E656" s="5">
        <v>-480</v>
      </c>
    </row>
    <row r="657" spans="1:5" x14ac:dyDescent="0.35">
      <c r="A657" s="5" t="s">
        <v>1036</v>
      </c>
      <c r="B657" s="5">
        <v>800</v>
      </c>
      <c r="C657" s="5">
        <v>1000</v>
      </c>
      <c r="D657" s="5">
        <v>-170</v>
      </c>
      <c r="E657" s="5">
        <v>-530</v>
      </c>
    </row>
    <row r="658" spans="1:5" x14ac:dyDescent="0.35">
      <c r="A658" s="5" t="s">
        <v>1036</v>
      </c>
      <c r="B658" s="5">
        <v>1000</v>
      </c>
      <c r="C658" s="5">
        <v>1250</v>
      </c>
      <c r="D658" s="5">
        <v>-195</v>
      </c>
      <c r="E658" s="5">
        <v>-615</v>
      </c>
    </row>
    <row r="659" spans="1:5" x14ac:dyDescent="0.35">
      <c r="A659" s="5" t="s">
        <v>1036</v>
      </c>
      <c r="B659" s="5">
        <v>1250</v>
      </c>
      <c r="C659" s="5">
        <v>1600</v>
      </c>
      <c r="D659" s="5">
        <v>-220</v>
      </c>
      <c r="E659" s="5">
        <v>-720</v>
      </c>
    </row>
    <row r="660" spans="1:5" x14ac:dyDescent="0.35">
      <c r="A660" s="5" t="s">
        <v>1036</v>
      </c>
      <c r="B660" s="5">
        <v>1600</v>
      </c>
      <c r="C660" s="5">
        <v>2000</v>
      </c>
      <c r="D660" s="5">
        <v>-240</v>
      </c>
      <c r="E660" s="5">
        <v>-840</v>
      </c>
    </row>
    <row r="661" spans="1:5" x14ac:dyDescent="0.35">
      <c r="A661" s="5" t="s">
        <v>1036</v>
      </c>
      <c r="B661" s="5">
        <v>2000</v>
      </c>
      <c r="C661" s="5">
        <v>2500</v>
      </c>
      <c r="D661" s="5">
        <v>-260</v>
      </c>
      <c r="E661" s="5">
        <v>-960</v>
      </c>
    </row>
    <row r="662" spans="1:5" x14ac:dyDescent="0.35">
      <c r="A662" s="5" t="s">
        <v>1036</v>
      </c>
      <c r="B662" s="5">
        <v>2500</v>
      </c>
      <c r="C662" s="5">
        <v>3150</v>
      </c>
      <c r="D662" s="5">
        <v>-290</v>
      </c>
      <c r="E662" s="5">
        <v>-1150</v>
      </c>
    </row>
    <row r="663" spans="1:5" x14ac:dyDescent="0.35">
      <c r="A663" s="5" t="s">
        <v>1037</v>
      </c>
      <c r="B663" s="5">
        <v>0</v>
      </c>
      <c r="C663" s="5">
        <v>3</v>
      </c>
      <c r="D663" s="5">
        <v>-10</v>
      </c>
      <c r="E663" s="5">
        <v>-12</v>
      </c>
    </row>
    <row r="664" spans="1:5" x14ac:dyDescent="0.35">
      <c r="A664" s="5" t="s">
        <v>1037</v>
      </c>
      <c r="B664" s="5">
        <v>3</v>
      </c>
      <c r="C664" s="5">
        <v>6</v>
      </c>
      <c r="D664" s="5">
        <v>-14</v>
      </c>
      <c r="E664" s="5">
        <v>-16.5</v>
      </c>
    </row>
    <row r="665" spans="1:5" x14ac:dyDescent="0.35">
      <c r="A665" s="5" t="s">
        <v>1037</v>
      </c>
      <c r="B665" s="5">
        <v>6</v>
      </c>
      <c r="C665" s="5">
        <v>10</v>
      </c>
      <c r="D665" s="5">
        <v>-18</v>
      </c>
      <c r="E665" s="5">
        <v>-20.5</v>
      </c>
    </row>
    <row r="666" spans="1:5" x14ac:dyDescent="0.35">
      <c r="A666" s="5" t="s">
        <v>1038</v>
      </c>
      <c r="B666" s="5">
        <v>0</v>
      </c>
      <c r="C666" s="5">
        <v>3</v>
      </c>
      <c r="D666" s="5">
        <v>-10</v>
      </c>
      <c r="E666" s="5">
        <v>-13</v>
      </c>
    </row>
    <row r="667" spans="1:5" x14ac:dyDescent="0.35">
      <c r="A667" s="5" t="s">
        <v>1038</v>
      </c>
      <c r="B667" s="5">
        <v>3</v>
      </c>
      <c r="C667" s="5">
        <v>6</v>
      </c>
      <c r="D667" s="5">
        <v>-14</v>
      </c>
      <c r="E667" s="5">
        <v>-18</v>
      </c>
    </row>
    <row r="668" spans="1:5" x14ac:dyDescent="0.35">
      <c r="A668" s="5" t="s">
        <v>1038</v>
      </c>
      <c r="B668" s="5">
        <v>6</v>
      </c>
      <c r="C668" s="5">
        <v>10</v>
      </c>
      <c r="D668" s="5">
        <v>-18</v>
      </c>
      <c r="E668" s="5">
        <v>-22</v>
      </c>
    </row>
    <row r="669" spans="1:5" x14ac:dyDescent="0.35">
      <c r="A669" s="5" t="s">
        <v>1039</v>
      </c>
      <c r="B669" s="5">
        <v>0</v>
      </c>
      <c r="C669" s="5">
        <v>3</v>
      </c>
      <c r="D669" s="5">
        <v>-10</v>
      </c>
      <c r="E669" s="5">
        <v>-14</v>
      </c>
    </row>
    <row r="670" spans="1:5" x14ac:dyDescent="0.35">
      <c r="A670" s="5" t="s">
        <v>1039</v>
      </c>
      <c r="B670" s="5">
        <v>3</v>
      </c>
      <c r="C670" s="5">
        <v>6</v>
      </c>
      <c r="D670" s="5">
        <v>-14</v>
      </c>
      <c r="E670" s="5">
        <v>-19</v>
      </c>
    </row>
    <row r="671" spans="1:5" x14ac:dyDescent="0.35">
      <c r="A671" s="5" t="s">
        <v>1039</v>
      </c>
      <c r="B671" s="5">
        <v>6</v>
      </c>
      <c r="C671" s="5">
        <v>10</v>
      </c>
      <c r="D671" s="5">
        <v>-18</v>
      </c>
      <c r="E671" s="5">
        <v>-24</v>
      </c>
    </row>
    <row r="672" spans="1:5" x14ac:dyDescent="0.35">
      <c r="A672" s="5" t="s">
        <v>1040</v>
      </c>
      <c r="B672" s="5">
        <v>0</v>
      </c>
      <c r="C672" s="5">
        <v>3</v>
      </c>
      <c r="D672" s="5">
        <v>-10</v>
      </c>
      <c r="E672" s="5">
        <v>-16</v>
      </c>
    </row>
    <row r="673" spans="1:5" x14ac:dyDescent="0.35">
      <c r="A673" s="5" t="s">
        <v>1040</v>
      </c>
      <c r="B673" s="5">
        <v>3</v>
      </c>
      <c r="C673" s="5">
        <v>6</v>
      </c>
      <c r="D673" s="5">
        <v>-14</v>
      </c>
      <c r="E673" s="5">
        <v>-22</v>
      </c>
    </row>
    <row r="674" spans="1:5" x14ac:dyDescent="0.35">
      <c r="A674" s="5" t="s">
        <v>1040</v>
      </c>
      <c r="B674" s="5">
        <v>6</v>
      </c>
      <c r="C674" s="5">
        <v>10</v>
      </c>
      <c r="D674" s="5">
        <v>-18</v>
      </c>
      <c r="E674" s="5">
        <v>-27</v>
      </c>
    </row>
    <row r="675" spans="1:5" x14ac:dyDescent="0.35">
      <c r="A675" s="5" t="s">
        <v>1041</v>
      </c>
      <c r="B675" s="5">
        <v>0</v>
      </c>
      <c r="C675" s="5">
        <v>3</v>
      </c>
      <c r="D675" s="5">
        <v>-10</v>
      </c>
      <c r="E675" s="5">
        <v>-20</v>
      </c>
    </row>
    <row r="676" spans="1:5" x14ac:dyDescent="0.35">
      <c r="A676" s="5" t="s">
        <v>1041</v>
      </c>
      <c r="B676" s="5">
        <v>3</v>
      </c>
      <c r="C676" s="5">
        <v>6</v>
      </c>
      <c r="D676" s="5">
        <v>-14</v>
      </c>
      <c r="E676" s="5">
        <v>-26</v>
      </c>
    </row>
    <row r="677" spans="1:5" x14ac:dyDescent="0.35">
      <c r="A677" s="5" t="s">
        <v>1041</v>
      </c>
      <c r="B677" s="5">
        <v>6</v>
      </c>
      <c r="C677" s="5">
        <v>10</v>
      </c>
      <c r="D677" s="5">
        <v>-18</v>
      </c>
      <c r="E677" s="5">
        <v>-33</v>
      </c>
    </row>
    <row r="678" spans="1:5" x14ac:dyDescent="0.35">
      <c r="A678" s="5" t="s">
        <v>1042</v>
      </c>
      <c r="B678" s="5">
        <v>0</v>
      </c>
      <c r="C678" s="5">
        <v>3</v>
      </c>
      <c r="D678" s="5">
        <v>-10</v>
      </c>
      <c r="E678" s="5">
        <v>-24</v>
      </c>
    </row>
    <row r="679" spans="1:5" x14ac:dyDescent="0.35">
      <c r="A679" s="5" t="s">
        <v>1042</v>
      </c>
      <c r="B679" s="5">
        <v>3</v>
      </c>
      <c r="C679" s="5">
        <v>6</v>
      </c>
      <c r="D679" s="5">
        <v>-14</v>
      </c>
      <c r="E679" s="5">
        <v>-32</v>
      </c>
    </row>
    <row r="680" spans="1:5" x14ac:dyDescent="0.35">
      <c r="A680" s="5" t="s">
        <v>1042</v>
      </c>
      <c r="B680" s="5">
        <v>6</v>
      </c>
      <c r="C680" s="5">
        <v>10</v>
      </c>
      <c r="D680" s="5">
        <v>-18</v>
      </c>
      <c r="E680" s="5">
        <v>-40</v>
      </c>
    </row>
    <row r="681" spans="1:5" x14ac:dyDescent="0.35">
      <c r="A681" s="5" t="s">
        <v>1043</v>
      </c>
      <c r="B681" s="5">
        <v>0</v>
      </c>
      <c r="C681" s="5">
        <v>3</v>
      </c>
      <c r="D681" s="5">
        <v>-10</v>
      </c>
      <c r="E681" s="5">
        <v>-35</v>
      </c>
    </row>
    <row r="682" spans="1:5" x14ac:dyDescent="0.35">
      <c r="A682" s="5" t="s">
        <v>1043</v>
      </c>
      <c r="B682" s="5">
        <v>3</v>
      </c>
      <c r="C682" s="5">
        <v>6</v>
      </c>
      <c r="D682" s="5">
        <v>-14</v>
      </c>
      <c r="E682" s="5">
        <v>-44</v>
      </c>
    </row>
    <row r="683" spans="1:5" x14ac:dyDescent="0.35">
      <c r="A683" s="5" t="s">
        <v>1043</v>
      </c>
      <c r="B683" s="5">
        <v>6</v>
      </c>
      <c r="C683" s="5">
        <v>10</v>
      </c>
      <c r="D683" s="5">
        <v>-18</v>
      </c>
      <c r="E683" s="5">
        <v>-54</v>
      </c>
    </row>
    <row r="684" spans="1:5" x14ac:dyDescent="0.35">
      <c r="A684" s="5" t="s">
        <v>1044</v>
      </c>
      <c r="B684" s="5">
        <v>0</v>
      </c>
      <c r="C684" s="5">
        <v>3</v>
      </c>
      <c r="D684" s="5">
        <v>-10</v>
      </c>
      <c r="E684" s="5">
        <v>-50</v>
      </c>
    </row>
    <row r="685" spans="1:5" x14ac:dyDescent="0.35">
      <c r="A685" s="5" t="s">
        <v>1044</v>
      </c>
      <c r="B685" s="5">
        <v>3</v>
      </c>
      <c r="C685" s="5">
        <v>6</v>
      </c>
      <c r="D685" s="5">
        <v>-14</v>
      </c>
      <c r="E685" s="5">
        <v>-62</v>
      </c>
    </row>
    <row r="686" spans="1:5" x14ac:dyDescent="0.35">
      <c r="A686" s="5" t="s">
        <v>1044</v>
      </c>
      <c r="B686" s="5">
        <v>6</v>
      </c>
      <c r="C686" s="5">
        <v>10</v>
      </c>
      <c r="D686" s="5">
        <v>-18</v>
      </c>
      <c r="E686" s="5">
        <v>-76</v>
      </c>
    </row>
    <row r="687" spans="1:5" x14ac:dyDescent="0.35">
      <c r="A687" s="5" t="s">
        <v>1045</v>
      </c>
      <c r="B687" s="5">
        <v>0</v>
      </c>
      <c r="C687" s="5">
        <v>3</v>
      </c>
      <c r="D687" s="5">
        <v>-6</v>
      </c>
      <c r="E687" s="5">
        <v>-8</v>
      </c>
    </row>
    <row r="688" spans="1:5" x14ac:dyDescent="0.35">
      <c r="A688" s="5" t="s">
        <v>1045</v>
      </c>
      <c r="B688" s="5">
        <v>3</v>
      </c>
      <c r="C688" s="5">
        <v>6</v>
      </c>
      <c r="D688" s="5">
        <v>-10</v>
      </c>
      <c r="E688" s="5">
        <v>-12.5</v>
      </c>
    </row>
    <row r="689" spans="1:5" x14ac:dyDescent="0.35">
      <c r="A689" s="5" t="s">
        <v>1045</v>
      </c>
      <c r="B689" s="5">
        <v>6</v>
      </c>
      <c r="C689" s="5">
        <v>10</v>
      </c>
      <c r="D689" s="5">
        <v>-13</v>
      </c>
      <c r="E689" s="5">
        <v>-15.5</v>
      </c>
    </row>
    <row r="690" spans="1:5" x14ac:dyDescent="0.35">
      <c r="A690" s="5" t="s">
        <v>1045</v>
      </c>
      <c r="B690" s="5">
        <v>10</v>
      </c>
      <c r="C690" s="5">
        <v>18</v>
      </c>
      <c r="D690" s="5">
        <v>-16</v>
      </c>
      <c r="E690" s="5">
        <v>-19</v>
      </c>
    </row>
    <row r="691" spans="1:5" x14ac:dyDescent="0.35">
      <c r="A691" s="5" t="s">
        <v>1045</v>
      </c>
      <c r="B691" s="5">
        <v>18</v>
      </c>
      <c r="C691" s="5">
        <v>30</v>
      </c>
      <c r="D691" s="5">
        <v>-20</v>
      </c>
      <c r="E691" s="5">
        <v>-24</v>
      </c>
    </row>
    <row r="692" spans="1:5" x14ac:dyDescent="0.35">
      <c r="A692" s="5" t="s">
        <v>1045</v>
      </c>
      <c r="B692" s="5">
        <v>30</v>
      </c>
      <c r="C692" s="5">
        <v>50</v>
      </c>
      <c r="D692" s="5">
        <v>-25</v>
      </c>
      <c r="E692" s="5">
        <v>-29</v>
      </c>
    </row>
    <row r="693" spans="1:5" x14ac:dyDescent="0.35">
      <c r="A693" s="5" t="s">
        <v>1045</v>
      </c>
      <c r="B693" s="5">
        <v>50</v>
      </c>
      <c r="C693" s="5">
        <v>80</v>
      </c>
      <c r="D693" s="5">
        <v>-30</v>
      </c>
      <c r="E693" s="5">
        <v>-35</v>
      </c>
    </row>
    <row r="694" spans="1:5" x14ac:dyDescent="0.35">
      <c r="A694" s="5" t="s">
        <v>1045</v>
      </c>
      <c r="B694" s="5">
        <v>80</v>
      </c>
      <c r="C694" s="5">
        <v>120</v>
      </c>
      <c r="D694" s="5">
        <v>-36</v>
      </c>
      <c r="E694" s="5">
        <v>-42</v>
      </c>
    </row>
    <row r="695" spans="1:5" x14ac:dyDescent="0.35">
      <c r="A695" s="5" t="s">
        <v>1045</v>
      </c>
      <c r="B695" s="5">
        <v>120</v>
      </c>
      <c r="C695" s="5">
        <v>180</v>
      </c>
      <c r="D695" s="5">
        <v>-43</v>
      </c>
      <c r="E695" s="5">
        <v>-51</v>
      </c>
    </row>
    <row r="696" spans="1:5" x14ac:dyDescent="0.35">
      <c r="A696" s="5" t="s">
        <v>1045</v>
      </c>
      <c r="B696" s="5">
        <v>180</v>
      </c>
      <c r="C696" s="5">
        <v>250</v>
      </c>
      <c r="D696" s="5">
        <v>-50</v>
      </c>
      <c r="E696" s="5">
        <v>-60</v>
      </c>
    </row>
    <row r="697" spans="1:5" x14ac:dyDescent="0.35">
      <c r="A697" s="5" t="s">
        <v>1045</v>
      </c>
      <c r="B697" s="5">
        <v>250</v>
      </c>
      <c r="C697" s="5">
        <v>315</v>
      </c>
      <c r="D697" s="5">
        <v>-56</v>
      </c>
      <c r="E697" s="5">
        <v>-68</v>
      </c>
    </row>
    <row r="698" spans="1:5" x14ac:dyDescent="0.35">
      <c r="A698" s="5" t="s">
        <v>1045</v>
      </c>
      <c r="B698" s="5">
        <v>315</v>
      </c>
      <c r="C698" s="5">
        <v>400</v>
      </c>
      <c r="D698" s="5">
        <v>-62</v>
      </c>
      <c r="E698" s="5">
        <v>-75</v>
      </c>
    </row>
    <row r="699" spans="1:5" x14ac:dyDescent="0.35">
      <c r="A699" s="5" t="s">
        <v>1045</v>
      </c>
      <c r="B699" s="5">
        <v>400</v>
      </c>
      <c r="C699" s="5">
        <v>500</v>
      </c>
      <c r="D699" s="5">
        <v>-68</v>
      </c>
      <c r="E699" s="5">
        <v>-83</v>
      </c>
    </row>
    <row r="700" spans="1:5" x14ac:dyDescent="0.35">
      <c r="A700" s="5" t="s">
        <v>1046</v>
      </c>
      <c r="B700" s="5">
        <v>0</v>
      </c>
      <c r="C700" s="5">
        <v>3</v>
      </c>
      <c r="D700" s="5">
        <v>-6</v>
      </c>
      <c r="E700" s="5">
        <v>-9</v>
      </c>
    </row>
    <row r="701" spans="1:5" x14ac:dyDescent="0.35">
      <c r="A701" s="5" t="s">
        <v>1046</v>
      </c>
      <c r="B701" s="5">
        <v>3</v>
      </c>
      <c r="C701" s="5">
        <v>6</v>
      </c>
      <c r="D701" s="5">
        <v>-10</v>
      </c>
      <c r="E701" s="5">
        <v>-14</v>
      </c>
    </row>
    <row r="702" spans="1:5" x14ac:dyDescent="0.35">
      <c r="A702" s="5" t="s">
        <v>1046</v>
      </c>
      <c r="B702" s="5">
        <v>6</v>
      </c>
      <c r="C702" s="5">
        <v>10</v>
      </c>
      <c r="D702" s="5">
        <v>-13</v>
      </c>
      <c r="E702" s="5">
        <v>-17</v>
      </c>
    </row>
    <row r="703" spans="1:5" x14ac:dyDescent="0.35">
      <c r="A703" s="5" t="s">
        <v>1046</v>
      </c>
      <c r="B703" s="5">
        <v>10</v>
      </c>
      <c r="C703" s="5">
        <v>18</v>
      </c>
      <c r="D703" s="5">
        <v>-16</v>
      </c>
      <c r="E703" s="5">
        <v>-21</v>
      </c>
    </row>
    <row r="704" spans="1:5" x14ac:dyDescent="0.35">
      <c r="A704" s="5" t="s">
        <v>1046</v>
      </c>
      <c r="B704" s="5">
        <v>18</v>
      </c>
      <c r="C704" s="5">
        <v>30</v>
      </c>
      <c r="D704" s="5">
        <v>-20</v>
      </c>
      <c r="E704" s="5">
        <v>-26</v>
      </c>
    </row>
    <row r="705" spans="1:5" x14ac:dyDescent="0.35">
      <c r="A705" s="5" t="s">
        <v>1046</v>
      </c>
      <c r="B705" s="5">
        <v>30</v>
      </c>
      <c r="C705" s="5">
        <v>50</v>
      </c>
      <c r="D705" s="5">
        <v>-25</v>
      </c>
      <c r="E705" s="5">
        <v>-32</v>
      </c>
    </row>
    <row r="706" spans="1:5" x14ac:dyDescent="0.35">
      <c r="A706" s="5" t="s">
        <v>1046</v>
      </c>
      <c r="B706" s="5">
        <v>50</v>
      </c>
      <c r="C706" s="5">
        <v>80</v>
      </c>
      <c r="D706" s="5">
        <v>-30</v>
      </c>
      <c r="E706" s="5">
        <v>-38</v>
      </c>
    </row>
    <row r="707" spans="1:5" x14ac:dyDescent="0.35">
      <c r="A707" s="5" t="s">
        <v>1046</v>
      </c>
      <c r="B707" s="5">
        <v>80</v>
      </c>
      <c r="C707" s="5">
        <v>120</v>
      </c>
      <c r="D707" s="5">
        <v>-36</v>
      </c>
      <c r="E707" s="5">
        <v>-46</v>
      </c>
    </row>
    <row r="708" spans="1:5" x14ac:dyDescent="0.35">
      <c r="A708" s="5" t="s">
        <v>1046</v>
      </c>
      <c r="B708" s="5">
        <v>120</v>
      </c>
      <c r="C708" s="5">
        <v>180</v>
      </c>
      <c r="D708" s="5">
        <v>-43</v>
      </c>
      <c r="E708" s="5">
        <v>-55</v>
      </c>
    </row>
    <row r="709" spans="1:5" x14ac:dyDescent="0.35">
      <c r="A709" s="5" t="s">
        <v>1046</v>
      </c>
      <c r="B709" s="5">
        <v>180</v>
      </c>
      <c r="C709" s="5">
        <v>250</v>
      </c>
      <c r="D709" s="5">
        <v>-50</v>
      </c>
      <c r="E709" s="5">
        <v>-64</v>
      </c>
    </row>
    <row r="710" spans="1:5" x14ac:dyDescent="0.35">
      <c r="A710" s="5" t="s">
        <v>1046</v>
      </c>
      <c r="B710" s="5">
        <v>250</v>
      </c>
      <c r="C710" s="5">
        <v>315</v>
      </c>
      <c r="D710" s="5">
        <v>-56</v>
      </c>
      <c r="E710" s="5">
        <v>-72</v>
      </c>
    </row>
    <row r="711" spans="1:5" x14ac:dyDescent="0.35">
      <c r="A711" s="5" t="s">
        <v>1046</v>
      </c>
      <c r="B711" s="5">
        <v>315</v>
      </c>
      <c r="C711" s="5">
        <v>400</v>
      </c>
      <c r="D711" s="5">
        <v>-62</v>
      </c>
      <c r="E711" s="5">
        <v>-80</v>
      </c>
    </row>
    <row r="712" spans="1:5" x14ac:dyDescent="0.35">
      <c r="A712" s="5" t="s">
        <v>1046</v>
      </c>
      <c r="B712" s="5">
        <v>400</v>
      </c>
      <c r="C712" s="5">
        <v>500</v>
      </c>
      <c r="D712" s="5">
        <v>-68</v>
      </c>
      <c r="E712" s="5">
        <v>-88</v>
      </c>
    </row>
    <row r="713" spans="1:5" x14ac:dyDescent="0.35">
      <c r="A713" s="5" t="s">
        <v>1047</v>
      </c>
      <c r="B713" s="5">
        <v>0</v>
      </c>
      <c r="C713" s="5">
        <v>3</v>
      </c>
      <c r="D713" s="5">
        <v>-6</v>
      </c>
      <c r="E713" s="5">
        <v>-10</v>
      </c>
    </row>
    <row r="714" spans="1:5" x14ac:dyDescent="0.35">
      <c r="A714" s="5" t="s">
        <v>1047</v>
      </c>
      <c r="B714" s="5">
        <v>3</v>
      </c>
      <c r="C714" s="5">
        <v>6</v>
      </c>
      <c r="D714" s="5">
        <v>-10</v>
      </c>
      <c r="E714" s="5">
        <v>-15</v>
      </c>
    </row>
    <row r="715" spans="1:5" x14ac:dyDescent="0.35">
      <c r="A715" s="5" t="s">
        <v>1047</v>
      </c>
      <c r="B715" s="5">
        <v>6</v>
      </c>
      <c r="C715" s="5">
        <v>10</v>
      </c>
      <c r="D715" s="5">
        <v>-13</v>
      </c>
      <c r="E715" s="5">
        <v>-19</v>
      </c>
    </row>
    <row r="716" spans="1:5" x14ac:dyDescent="0.35">
      <c r="A716" s="5" t="s">
        <v>1047</v>
      </c>
      <c r="B716" s="5">
        <v>10</v>
      </c>
      <c r="C716" s="5">
        <v>18</v>
      </c>
      <c r="D716" s="5">
        <v>-16</v>
      </c>
      <c r="E716" s="5">
        <v>-24</v>
      </c>
    </row>
    <row r="717" spans="1:5" x14ac:dyDescent="0.35">
      <c r="A717" s="5" t="s">
        <v>1047</v>
      </c>
      <c r="B717" s="5">
        <v>18</v>
      </c>
      <c r="C717" s="5">
        <v>30</v>
      </c>
      <c r="D717" s="5">
        <v>-20</v>
      </c>
      <c r="E717" s="5">
        <v>-29</v>
      </c>
    </row>
    <row r="718" spans="1:5" x14ac:dyDescent="0.35">
      <c r="A718" s="5" t="s">
        <v>1047</v>
      </c>
      <c r="B718" s="5">
        <v>30</v>
      </c>
      <c r="C718" s="5">
        <v>50</v>
      </c>
      <c r="D718" s="5">
        <v>-25</v>
      </c>
      <c r="E718" s="5">
        <v>-36</v>
      </c>
    </row>
    <row r="719" spans="1:5" x14ac:dyDescent="0.35">
      <c r="A719" s="5" t="s">
        <v>1047</v>
      </c>
      <c r="B719" s="5">
        <v>50</v>
      </c>
      <c r="C719" s="5">
        <v>80</v>
      </c>
      <c r="D719" s="5">
        <v>-30</v>
      </c>
      <c r="E719" s="5">
        <v>-43</v>
      </c>
    </row>
    <row r="720" spans="1:5" x14ac:dyDescent="0.35">
      <c r="A720" s="5" t="s">
        <v>1047</v>
      </c>
      <c r="B720" s="5">
        <v>80</v>
      </c>
      <c r="C720" s="5">
        <v>120</v>
      </c>
      <c r="D720" s="5">
        <v>-36</v>
      </c>
      <c r="E720" s="5">
        <v>-51</v>
      </c>
    </row>
    <row r="721" spans="1:5" x14ac:dyDescent="0.35">
      <c r="A721" s="5" t="s">
        <v>1047</v>
      </c>
      <c r="B721" s="5">
        <v>120</v>
      </c>
      <c r="C721" s="5">
        <v>180</v>
      </c>
      <c r="D721" s="5">
        <v>-43</v>
      </c>
      <c r="E721" s="5">
        <v>-61</v>
      </c>
    </row>
    <row r="722" spans="1:5" x14ac:dyDescent="0.35">
      <c r="A722" s="5" t="s">
        <v>1047</v>
      </c>
      <c r="B722" s="5">
        <v>180</v>
      </c>
      <c r="C722" s="5">
        <v>250</v>
      </c>
      <c r="D722" s="5">
        <v>-50</v>
      </c>
      <c r="E722" s="5">
        <v>-70</v>
      </c>
    </row>
    <row r="723" spans="1:5" x14ac:dyDescent="0.35">
      <c r="A723" s="5" t="s">
        <v>1047</v>
      </c>
      <c r="B723" s="5">
        <v>250</v>
      </c>
      <c r="C723" s="5">
        <v>315</v>
      </c>
      <c r="D723" s="5">
        <v>-56</v>
      </c>
      <c r="E723" s="5">
        <v>-79</v>
      </c>
    </row>
    <row r="724" spans="1:5" x14ac:dyDescent="0.35">
      <c r="A724" s="5" t="s">
        <v>1047</v>
      </c>
      <c r="B724" s="5">
        <v>315</v>
      </c>
      <c r="C724" s="5">
        <v>400</v>
      </c>
      <c r="D724" s="5">
        <v>-62</v>
      </c>
      <c r="E724" s="5">
        <v>-87</v>
      </c>
    </row>
    <row r="725" spans="1:5" x14ac:dyDescent="0.35">
      <c r="A725" s="5" t="s">
        <v>1047</v>
      </c>
      <c r="B725" s="5">
        <v>400</v>
      </c>
      <c r="C725" s="5">
        <v>500</v>
      </c>
      <c r="D725" s="5">
        <v>-68</v>
      </c>
      <c r="E725" s="5">
        <v>-95</v>
      </c>
    </row>
    <row r="726" spans="1:5" x14ac:dyDescent="0.35">
      <c r="A726" s="5" t="s">
        <v>379</v>
      </c>
      <c r="B726" s="5">
        <v>0</v>
      </c>
      <c r="C726" s="5">
        <v>3</v>
      </c>
      <c r="D726" s="5">
        <v>-6</v>
      </c>
      <c r="E726" s="5">
        <v>-12</v>
      </c>
    </row>
    <row r="727" spans="1:5" x14ac:dyDescent="0.35">
      <c r="A727" s="5" t="s">
        <v>379</v>
      </c>
      <c r="B727" s="5">
        <v>3</v>
      </c>
      <c r="C727" s="5">
        <v>6</v>
      </c>
      <c r="D727" s="5">
        <v>-10</v>
      </c>
      <c r="E727" s="5">
        <v>-18</v>
      </c>
    </row>
    <row r="728" spans="1:5" x14ac:dyDescent="0.35">
      <c r="A728" s="5" t="s">
        <v>379</v>
      </c>
      <c r="B728" s="5">
        <v>6</v>
      </c>
      <c r="C728" s="5">
        <v>10</v>
      </c>
      <c r="D728" s="5">
        <v>-13</v>
      </c>
      <c r="E728" s="5">
        <v>-22</v>
      </c>
    </row>
    <row r="729" spans="1:5" x14ac:dyDescent="0.35">
      <c r="A729" s="5" t="s">
        <v>379</v>
      </c>
      <c r="B729" s="5">
        <v>10</v>
      </c>
      <c r="C729" s="5">
        <v>18</v>
      </c>
      <c r="D729" s="5">
        <v>-16</v>
      </c>
      <c r="E729" s="5">
        <v>-27</v>
      </c>
    </row>
    <row r="730" spans="1:5" x14ac:dyDescent="0.35">
      <c r="A730" s="5" t="s">
        <v>379</v>
      </c>
      <c r="B730" s="5">
        <v>18</v>
      </c>
      <c r="C730" s="5">
        <v>30</v>
      </c>
      <c r="D730" s="5">
        <v>-20</v>
      </c>
      <c r="E730" s="5">
        <v>-33</v>
      </c>
    </row>
    <row r="731" spans="1:5" x14ac:dyDescent="0.35">
      <c r="A731" s="5" t="s">
        <v>379</v>
      </c>
      <c r="B731" s="5">
        <v>30</v>
      </c>
      <c r="C731" s="5">
        <v>50</v>
      </c>
      <c r="D731" s="5">
        <v>-25</v>
      </c>
      <c r="E731" s="5">
        <v>-41</v>
      </c>
    </row>
    <row r="732" spans="1:5" x14ac:dyDescent="0.35">
      <c r="A732" s="5" t="s">
        <v>379</v>
      </c>
      <c r="B732" s="5">
        <v>50</v>
      </c>
      <c r="C732" s="5">
        <v>80</v>
      </c>
      <c r="D732" s="5">
        <v>-30</v>
      </c>
      <c r="E732" s="5">
        <v>-49</v>
      </c>
    </row>
    <row r="733" spans="1:5" x14ac:dyDescent="0.35">
      <c r="A733" s="5" t="s">
        <v>379</v>
      </c>
      <c r="B733" s="5">
        <v>80</v>
      </c>
      <c r="C733" s="5">
        <v>120</v>
      </c>
      <c r="D733" s="5">
        <v>-36</v>
      </c>
      <c r="E733" s="5">
        <v>-58</v>
      </c>
    </row>
    <row r="734" spans="1:5" x14ac:dyDescent="0.35">
      <c r="A734" s="5" t="s">
        <v>379</v>
      </c>
      <c r="B734" s="5">
        <v>120</v>
      </c>
      <c r="C734" s="5">
        <v>180</v>
      </c>
      <c r="D734" s="5">
        <v>-43</v>
      </c>
      <c r="E734" s="5">
        <v>-68</v>
      </c>
    </row>
    <row r="735" spans="1:5" x14ac:dyDescent="0.35">
      <c r="A735" s="5" t="s">
        <v>379</v>
      </c>
      <c r="B735" s="5">
        <v>180</v>
      </c>
      <c r="C735" s="5">
        <v>250</v>
      </c>
      <c r="D735" s="5">
        <v>-50</v>
      </c>
      <c r="E735" s="5">
        <v>-79</v>
      </c>
    </row>
    <row r="736" spans="1:5" x14ac:dyDescent="0.35">
      <c r="A736" s="5" t="s">
        <v>379</v>
      </c>
      <c r="B736" s="5">
        <v>250</v>
      </c>
      <c r="C736" s="5">
        <v>315</v>
      </c>
      <c r="D736" s="5">
        <v>-56</v>
      </c>
      <c r="E736" s="5">
        <v>-88</v>
      </c>
    </row>
    <row r="737" spans="1:5" x14ac:dyDescent="0.35">
      <c r="A737" s="5" t="s">
        <v>379</v>
      </c>
      <c r="B737" s="5">
        <v>315</v>
      </c>
      <c r="C737" s="5">
        <v>400</v>
      </c>
      <c r="D737" s="5">
        <v>-62</v>
      </c>
      <c r="E737" s="5">
        <v>-98</v>
      </c>
    </row>
    <row r="738" spans="1:5" x14ac:dyDescent="0.35">
      <c r="A738" s="5" t="s">
        <v>379</v>
      </c>
      <c r="B738" s="5">
        <v>400</v>
      </c>
      <c r="C738" s="5">
        <v>500</v>
      </c>
      <c r="D738" s="5">
        <v>-68</v>
      </c>
      <c r="E738" s="5">
        <v>-108</v>
      </c>
    </row>
    <row r="739" spans="1:5" x14ac:dyDescent="0.35">
      <c r="A739" s="5" t="s">
        <v>379</v>
      </c>
      <c r="B739" s="5">
        <v>500</v>
      </c>
      <c r="C739" s="5">
        <v>630</v>
      </c>
      <c r="D739" s="5">
        <v>-76</v>
      </c>
      <c r="E739" s="5">
        <v>-120</v>
      </c>
    </row>
    <row r="740" spans="1:5" x14ac:dyDescent="0.35">
      <c r="A740" s="5" t="s">
        <v>379</v>
      </c>
      <c r="B740" s="5">
        <v>630</v>
      </c>
      <c r="C740" s="5">
        <v>800</v>
      </c>
      <c r="D740" s="5">
        <v>-80</v>
      </c>
      <c r="E740" s="5">
        <v>-130</v>
      </c>
    </row>
    <row r="741" spans="1:5" x14ac:dyDescent="0.35">
      <c r="A741" s="5" t="s">
        <v>379</v>
      </c>
      <c r="B741" s="5">
        <v>800</v>
      </c>
      <c r="C741" s="5">
        <v>1000</v>
      </c>
      <c r="D741" s="5">
        <v>-86</v>
      </c>
      <c r="E741" s="5">
        <v>-142</v>
      </c>
    </row>
    <row r="742" spans="1:5" x14ac:dyDescent="0.35">
      <c r="A742" s="5" t="s">
        <v>379</v>
      </c>
      <c r="B742" s="5">
        <v>1000</v>
      </c>
      <c r="C742" s="5">
        <v>1250</v>
      </c>
      <c r="D742" s="5">
        <v>-98</v>
      </c>
      <c r="E742" s="5">
        <v>-164</v>
      </c>
    </row>
    <row r="743" spans="1:5" x14ac:dyDescent="0.35">
      <c r="A743" s="5" t="s">
        <v>379</v>
      </c>
      <c r="B743" s="5">
        <v>1250</v>
      </c>
      <c r="C743" s="5">
        <v>1600</v>
      </c>
      <c r="D743" s="5">
        <v>-110</v>
      </c>
      <c r="E743" s="5">
        <v>-188</v>
      </c>
    </row>
    <row r="744" spans="1:5" x14ac:dyDescent="0.35">
      <c r="A744" s="5" t="s">
        <v>379</v>
      </c>
      <c r="B744" s="5">
        <v>1600</v>
      </c>
      <c r="C744" s="5">
        <v>2000</v>
      </c>
      <c r="D744" s="5">
        <v>-120</v>
      </c>
      <c r="E744" s="5">
        <v>-212</v>
      </c>
    </row>
    <row r="745" spans="1:5" x14ac:dyDescent="0.35">
      <c r="A745" s="5" t="s">
        <v>379</v>
      </c>
      <c r="B745" s="5">
        <v>2000</v>
      </c>
      <c r="C745" s="5">
        <v>2500</v>
      </c>
      <c r="D745" s="5">
        <v>-130</v>
      </c>
      <c r="E745" s="5">
        <v>-240</v>
      </c>
    </row>
    <row r="746" spans="1:5" x14ac:dyDescent="0.35">
      <c r="A746" s="5" t="s">
        <v>379</v>
      </c>
      <c r="B746" s="5">
        <v>2500</v>
      </c>
      <c r="C746" s="5">
        <v>3150</v>
      </c>
      <c r="D746" s="5">
        <v>-145</v>
      </c>
      <c r="E746" s="5">
        <v>-280</v>
      </c>
    </row>
    <row r="747" spans="1:5" x14ac:dyDescent="0.35">
      <c r="A747" s="5" t="s">
        <v>392</v>
      </c>
      <c r="B747" s="5">
        <v>0</v>
      </c>
      <c r="C747" s="5">
        <v>3</v>
      </c>
      <c r="D747" s="5">
        <v>-6</v>
      </c>
      <c r="E747" s="5">
        <v>-16</v>
      </c>
    </row>
    <row r="748" spans="1:5" x14ac:dyDescent="0.35">
      <c r="A748" s="5" t="s">
        <v>392</v>
      </c>
      <c r="B748" s="5">
        <v>3</v>
      </c>
      <c r="C748" s="5">
        <v>6</v>
      </c>
      <c r="D748" s="5">
        <v>-10</v>
      </c>
      <c r="E748" s="5">
        <v>-22</v>
      </c>
    </row>
    <row r="749" spans="1:5" x14ac:dyDescent="0.35">
      <c r="A749" s="5" t="s">
        <v>392</v>
      </c>
      <c r="B749" s="5">
        <v>6</v>
      </c>
      <c r="C749" s="5">
        <v>10</v>
      </c>
      <c r="D749" s="5">
        <v>-13</v>
      </c>
      <c r="E749" s="5">
        <v>-28</v>
      </c>
    </row>
    <row r="750" spans="1:5" x14ac:dyDescent="0.35">
      <c r="A750" s="5" t="s">
        <v>392</v>
      </c>
      <c r="B750" s="5">
        <v>10</v>
      </c>
      <c r="C750" s="5">
        <v>18</v>
      </c>
      <c r="D750" s="5">
        <v>-16</v>
      </c>
      <c r="E750" s="5">
        <v>-34</v>
      </c>
    </row>
    <row r="751" spans="1:5" x14ac:dyDescent="0.35">
      <c r="A751" s="5" t="s">
        <v>392</v>
      </c>
      <c r="B751" s="5">
        <v>18</v>
      </c>
      <c r="C751" s="5">
        <v>30</v>
      </c>
      <c r="D751" s="5">
        <v>-20</v>
      </c>
      <c r="E751" s="5">
        <v>-41</v>
      </c>
    </row>
    <row r="752" spans="1:5" x14ac:dyDescent="0.35">
      <c r="A752" s="5" t="s">
        <v>392</v>
      </c>
      <c r="B752" s="5">
        <v>30</v>
      </c>
      <c r="C752" s="5">
        <v>50</v>
      </c>
      <c r="D752" s="5">
        <v>-25</v>
      </c>
      <c r="E752" s="5">
        <v>-50</v>
      </c>
    </row>
    <row r="753" spans="1:5" x14ac:dyDescent="0.35">
      <c r="A753" s="5" t="s">
        <v>392</v>
      </c>
      <c r="B753" s="5">
        <v>50</v>
      </c>
      <c r="C753" s="5">
        <v>80</v>
      </c>
      <c r="D753" s="5">
        <v>-30</v>
      </c>
      <c r="E753" s="5">
        <v>-60</v>
      </c>
    </row>
    <row r="754" spans="1:5" x14ac:dyDescent="0.35">
      <c r="A754" s="5" t="s">
        <v>392</v>
      </c>
      <c r="B754" s="5">
        <v>80</v>
      </c>
      <c r="C754" s="5">
        <v>120</v>
      </c>
      <c r="D754" s="5">
        <v>-36</v>
      </c>
      <c r="E754" s="5">
        <v>-71</v>
      </c>
    </row>
    <row r="755" spans="1:5" x14ac:dyDescent="0.35">
      <c r="A755" s="5" t="s">
        <v>392</v>
      </c>
      <c r="B755" s="5">
        <v>120</v>
      </c>
      <c r="C755" s="5">
        <v>180</v>
      </c>
      <c r="D755" s="5">
        <v>-43</v>
      </c>
      <c r="E755" s="5">
        <v>-83</v>
      </c>
    </row>
    <row r="756" spans="1:5" x14ac:dyDescent="0.35">
      <c r="A756" s="5" t="s">
        <v>392</v>
      </c>
      <c r="B756" s="5">
        <v>180</v>
      </c>
      <c r="C756" s="5">
        <v>250</v>
      </c>
      <c r="D756" s="5">
        <v>-50</v>
      </c>
      <c r="E756" s="5">
        <v>-96</v>
      </c>
    </row>
    <row r="757" spans="1:5" x14ac:dyDescent="0.35">
      <c r="A757" s="5" t="s">
        <v>392</v>
      </c>
      <c r="B757" s="5">
        <v>250</v>
      </c>
      <c r="C757" s="5">
        <v>315</v>
      </c>
      <c r="D757" s="5">
        <v>-56</v>
      </c>
      <c r="E757" s="5">
        <v>-108</v>
      </c>
    </row>
    <row r="758" spans="1:5" x14ac:dyDescent="0.35">
      <c r="A758" s="5" t="s">
        <v>392</v>
      </c>
      <c r="B758" s="5">
        <v>315</v>
      </c>
      <c r="C758" s="5">
        <v>400</v>
      </c>
      <c r="D758" s="5">
        <v>-62</v>
      </c>
      <c r="E758" s="5">
        <v>-119</v>
      </c>
    </row>
    <row r="759" spans="1:5" x14ac:dyDescent="0.35">
      <c r="A759" s="5" t="s">
        <v>392</v>
      </c>
      <c r="B759" s="5">
        <v>400</v>
      </c>
      <c r="C759" s="5">
        <v>500</v>
      </c>
      <c r="D759" s="5">
        <v>-68</v>
      </c>
      <c r="E759" s="5">
        <v>-131</v>
      </c>
    </row>
    <row r="760" spans="1:5" x14ac:dyDescent="0.35">
      <c r="A760" s="5" t="s">
        <v>392</v>
      </c>
      <c r="B760" s="5">
        <v>500</v>
      </c>
      <c r="C760" s="5">
        <v>630</v>
      </c>
      <c r="D760" s="5">
        <v>-76</v>
      </c>
      <c r="E760" s="5">
        <v>-146</v>
      </c>
    </row>
    <row r="761" spans="1:5" x14ac:dyDescent="0.35">
      <c r="A761" s="5" t="s">
        <v>392</v>
      </c>
      <c r="B761" s="5">
        <v>630</v>
      </c>
      <c r="C761" s="5">
        <v>800</v>
      </c>
      <c r="D761" s="5">
        <v>-80</v>
      </c>
      <c r="E761" s="5">
        <v>-160</v>
      </c>
    </row>
    <row r="762" spans="1:5" x14ac:dyDescent="0.35">
      <c r="A762" s="5" t="s">
        <v>392</v>
      </c>
      <c r="B762" s="5">
        <v>800</v>
      </c>
      <c r="C762" s="5">
        <v>1000</v>
      </c>
      <c r="D762" s="5">
        <v>-86</v>
      </c>
      <c r="E762" s="5">
        <v>-176</v>
      </c>
    </row>
    <row r="763" spans="1:5" x14ac:dyDescent="0.35">
      <c r="A763" s="5" t="s">
        <v>392</v>
      </c>
      <c r="B763" s="5">
        <v>1000</v>
      </c>
      <c r="C763" s="5">
        <v>1250</v>
      </c>
      <c r="D763" s="5">
        <v>-98</v>
      </c>
      <c r="E763" s="5">
        <v>-203</v>
      </c>
    </row>
    <row r="764" spans="1:5" x14ac:dyDescent="0.35">
      <c r="A764" s="5" t="s">
        <v>392</v>
      </c>
      <c r="B764" s="5">
        <v>1250</v>
      </c>
      <c r="C764" s="5">
        <v>1600</v>
      </c>
      <c r="D764" s="5">
        <v>-110</v>
      </c>
      <c r="E764" s="5">
        <v>-235</v>
      </c>
    </row>
    <row r="765" spans="1:5" x14ac:dyDescent="0.35">
      <c r="A765" s="5" t="s">
        <v>392</v>
      </c>
      <c r="B765" s="5">
        <v>1600</v>
      </c>
      <c r="C765" s="5">
        <v>2000</v>
      </c>
      <c r="D765" s="5">
        <v>-120</v>
      </c>
      <c r="E765" s="5">
        <v>-270</v>
      </c>
    </row>
    <row r="766" spans="1:5" x14ac:dyDescent="0.35">
      <c r="A766" s="5" t="s">
        <v>392</v>
      </c>
      <c r="B766" s="5">
        <v>2000</v>
      </c>
      <c r="C766" s="5">
        <v>2500</v>
      </c>
      <c r="D766" s="5">
        <v>-130</v>
      </c>
      <c r="E766" s="5">
        <v>-305</v>
      </c>
    </row>
    <row r="767" spans="1:5" x14ac:dyDescent="0.35">
      <c r="A767" s="5" t="s">
        <v>392</v>
      </c>
      <c r="B767" s="5">
        <v>2500</v>
      </c>
      <c r="C767" s="5">
        <v>3150</v>
      </c>
      <c r="D767" s="5">
        <v>-145</v>
      </c>
      <c r="E767" s="5">
        <v>-355</v>
      </c>
    </row>
    <row r="768" spans="1:5" x14ac:dyDescent="0.35">
      <c r="A768" s="5" t="s">
        <v>404</v>
      </c>
      <c r="B768" s="5">
        <v>0</v>
      </c>
      <c r="C768" s="5">
        <v>3</v>
      </c>
      <c r="D768" s="5">
        <v>-6</v>
      </c>
      <c r="E768" s="5">
        <v>-20</v>
      </c>
    </row>
    <row r="769" spans="1:5" x14ac:dyDescent="0.35">
      <c r="A769" s="5" t="s">
        <v>404</v>
      </c>
      <c r="B769" s="5">
        <v>3</v>
      </c>
      <c r="C769" s="5">
        <v>6</v>
      </c>
      <c r="D769" s="5">
        <v>-10</v>
      </c>
      <c r="E769" s="5">
        <v>-28</v>
      </c>
    </row>
    <row r="770" spans="1:5" x14ac:dyDescent="0.35">
      <c r="A770" s="5" t="s">
        <v>404</v>
      </c>
      <c r="B770" s="5">
        <v>6</v>
      </c>
      <c r="C770" s="5">
        <v>10</v>
      </c>
      <c r="D770" s="5">
        <v>-13</v>
      </c>
      <c r="E770" s="5">
        <v>-35</v>
      </c>
    </row>
    <row r="771" spans="1:5" x14ac:dyDescent="0.35">
      <c r="A771" s="5" t="s">
        <v>404</v>
      </c>
      <c r="B771" s="5">
        <v>10</v>
      </c>
      <c r="C771" s="5">
        <v>18</v>
      </c>
      <c r="D771" s="5">
        <v>-16</v>
      </c>
      <c r="E771" s="5">
        <v>-43</v>
      </c>
    </row>
    <row r="772" spans="1:5" x14ac:dyDescent="0.35">
      <c r="A772" s="5" t="s">
        <v>404</v>
      </c>
      <c r="B772" s="5">
        <v>18</v>
      </c>
      <c r="C772" s="5">
        <v>30</v>
      </c>
      <c r="D772" s="5">
        <v>-20</v>
      </c>
      <c r="E772" s="5">
        <v>-53</v>
      </c>
    </row>
    <row r="773" spans="1:5" x14ac:dyDescent="0.35">
      <c r="A773" s="5" t="s">
        <v>404</v>
      </c>
      <c r="B773" s="5">
        <v>30</v>
      </c>
      <c r="C773" s="5">
        <v>50</v>
      </c>
      <c r="D773" s="5">
        <v>-25</v>
      </c>
      <c r="E773" s="5">
        <v>-64</v>
      </c>
    </row>
    <row r="774" spans="1:5" x14ac:dyDescent="0.35">
      <c r="A774" s="5" t="s">
        <v>404</v>
      </c>
      <c r="B774" s="5">
        <v>50</v>
      </c>
      <c r="C774" s="5">
        <v>80</v>
      </c>
      <c r="D774" s="5">
        <v>-30</v>
      </c>
      <c r="E774" s="5">
        <v>-76</v>
      </c>
    </row>
    <row r="775" spans="1:5" x14ac:dyDescent="0.35">
      <c r="A775" s="5" t="s">
        <v>404</v>
      </c>
      <c r="B775" s="5">
        <v>80</v>
      </c>
      <c r="C775" s="5">
        <v>120</v>
      </c>
      <c r="D775" s="5">
        <v>-36</v>
      </c>
      <c r="E775" s="5">
        <v>-90</v>
      </c>
    </row>
    <row r="776" spans="1:5" x14ac:dyDescent="0.35">
      <c r="A776" s="5" t="s">
        <v>404</v>
      </c>
      <c r="B776" s="5">
        <v>120</v>
      </c>
      <c r="C776" s="5">
        <v>180</v>
      </c>
      <c r="D776" s="5">
        <v>-43</v>
      </c>
      <c r="E776" s="5">
        <v>-106</v>
      </c>
    </row>
    <row r="777" spans="1:5" x14ac:dyDescent="0.35">
      <c r="A777" s="5" t="s">
        <v>404</v>
      </c>
      <c r="B777" s="5">
        <v>180</v>
      </c>
      <c r="C777" s="5">
        <v>250</v>
      </c>
      <c r="D777" s="5">
        <v>-50</v>
      </c>
      <c r="E777" s="5">
        <v>-122</v>
      </c>
    </row>
    <row r="778" spans="1:5" x14ac:dyDescent="0.35">
      <c r="A778" s="5" t="s">
        <v>404</v>
      </c>
      <c r="B778" s="5">
        <v>250</v>
      </c>
      <c r="C778" s="5">
        <v>315</v>
      </c>
      <c r="D778" s="5">
        <v>-56</v>
      </c>
      <c r="E778" s="5">
        <v>-137</v>
      </c>
    </row>
    <row r="779" spans="1:5" x14ac:dyDescent="0.35">
      <c r="A779" s="5" t="s">
        <v>404</v>
      </c>
      <c r="B779" s="5">
        <v>315</v>
      </c>
      <c r="C779" s="5">
        <v>400</v>
      </c>
      <c r="D779" s="5">
        <v>-62</v>
      </c>
      <c r="E779" s="5">
        <v>-151</v>
      </c>
    </row>
    <row r="780" spans="1:5" x14ac:dyDescent="0.35">
      <c r="A780" s="5" t="s">
        <v>404</v>
      </c>
      <c r="B780" s="5">
        <v>400</v>
      </c>
      <c r="C780" s="5">
        <v>500</v>
      </c>
      <c r="D780" s="5">
        <v>-68</v>
      </c>
      <c r="E780" s="5">
        <v>-165</v>
      </c>
    </row>
    <row r="781" spans="1:5" x14ac:dyDescent="0.35">
      <c r="A781" s="5" t="s">
        <v>404</v>
      </c>
      <c r="B781" s="5">
        <v>500</v>
      </c>
      <c r="C781" s="5">
        <v>630</v>
      </c>
      <c r="D781" s="5">
        <v>-76</v>
      </c>
      <c r="E781" s="5">
        <v>-186</v>
      </c>
    </row>
    <row r="782" spans="1:5" x14ac:dyDescent="0.35">
      <c r="A782" s="5" t="s">
        <v>404</v>
      </c>
      <c r="B782" s="5">
        <v>630</v>
      </c>
      <c r="C782" s="5">
        <v>800</v>
      </c>
      <c r="D782" s="5">
        <v>-80</v>
      </c>
      <c r="E782" s="5">
        <v>-205</v>
      </c>
    </row>
    <row r="783" spans="1:5" x14ac:dyDescent="0.35">
      <c r="A783" s="5" t="s">
        <v>404</v>
      </c>
      <c r="B783" s="5">
        <v>800</v>
      </c>
      <c r="C783" s="5">
        <v>1000</v>
      </c>
      <c r="D783" s="5">
        <v>-86</v>
      </c>
      <c r="E783" s="5">
        <v>-226</v>
      </c>
    </row>
    <row r="784" spans="1:5" x14ac:dyDescent="0.35">
      <c r="A784" s="5" t="s">
        <v>404</v>
      </c>
      <c r="B784" s="5">
        <v>1000</v>
      </c>
      <c r="C784" s="5">
        <v>1250</v>
      </c>
      <c r="D784" s="5">
        <v>-98</v>
      </c>
      <c r="E784" s="5">
        <v>-263</v>
      </c>
    </row>
    <row r="785" spans="1:5" x14ac:dyDescent="0.35">
      <c r="A785" s="5" t="s">
        <v>404</v>
      </c>
      <c r="B785" s="5">
        <v>1250</v>
      </c>
      <c r="C785" s="5">
        <v>1600</v>
      </c>
      <c r="D785" s="5">
        <v>-110</v>
      </c>
      <c r="E785" s="5">
        <v>-305</v>
      </c>
    </row>
    <row r="786" spans="1:5" x14ac:dyDescent="0.35">
      <c r="A786" s="5" t="s">
        <v>404</v>
      </c>
      <c r="B786" s="5">
        <v>1600</v>
      </c>
      <c r="C786" s="5">
        <v>2000</v>
      </c>
      <c r="D786" s="5">
        <v>-120</v>
      </c>
      <c r="E786" s="5">
        <v>-350</v>
      </c>
    </row>
    <row r="787" spans="1:5" x14ac:dyDescent="0.35">
      <c r="A787" s="5" t="s">
        <v>404</v>
      </c>
      <c r="B787" s="5">
        <v>2000</v>
      </c>
      <c r="C787" s="5">
        <v>2500</v>
      </c>
      <c r="D787" s="5">
        <v>-130</v>
      </c>
      <c r="E787" s="5">
        <v>-410</v>
      </c>
    </row>
    <row r="788" spans="1:5" x14ac:dyDescent="0.35">
      <c r="A788" s="5" t="s">
        <v>404</v>
      </c>
      <c r="B788" s="5">
        <v>2500</v>
      </c>
      <c r="C788" s="5">
        <v>3150</v>
      </c>
      <c r="D788" s="5">
        <v>-145</v>
      </c>
      <c r="E788" s="5">
        <v>-475</v>
      </c>
    </row>
    <row r="789" spans="1:5" x14ac:dyDescent="0.35">
      <c r="A789" s="5" t="s">
        <v>1048</v>
      </c>
      <c r="B789" s="5">
        <v>0</v>
      </c>
      <c r="C789" s="5">
        <v>3</v>
      </c>
      <c r="D789" s="5">
        <v>-6</v>
      </c>
      <c r="E789" s="5">
        <v>-31</v>
      </c>
    </row>
    <row r="790" spans="1:5" x14ac:dyDescent="0.35">
      <c r="A790" s="5" t="s">
        <v>1048</v>
      </c>
      <c r="B790" s="5">
        <v>3</v>
      </c>
      <c r="C790" s="5">
        <v>6</v>
      </c>
      <c r="D790" s="5">
        <v>-10</v>
      </c>
      <c r="E790" s="5">
        <v>-40</v>
      </c>
    </row>
    <row r="791" spans="1:5" x14ac:dyDescent="0.35">
      <c r="A791" s="5" t="s">
        <v>1048</v>
      </c>
      <c r="B791" s="5">
        <v>6</v>
      </c>
      <c r="C791" s="5">
        <v>10</v>
      </c>
      <c r="D791" s="5">
        <v>-13</v>
      </c>
      <c r="E791" s="5">
        <v>-49</v>
      </c>
    </row>
    <row r="792" spans="1:5" x14ac:dyDescent="0.35">
      <c r="A792" s="5" t="s">
        <v>1048</v>
      </c>
      <c r="B792" s="5">
        <v>10</v>
      </c>
      <c r="C792" s="5">
        <v>18</v>
      </c>
      <c r="D792" s="5">
        <v>-16</v>
      </c>
      <c r="E792" s="5">
        <v>-59</v>
      </c>
    </row>
    <row r="793" spans="1:5" x14ac:dyDescent="0.35">
      <c r="A793" s="5" t="s">
        <v>1048</v>
      </c>
      <c r="B793" s="5">
        <v>18</v>
      </c>
      <c r="C793" s="5">
        <v>30</v>
      </c>
      <c r="D793" s="5">
        <v>-20</v>
      </c>
      <c r="E793" s="5">
        <v>-72</v>
      </c>
    </row>
    <row r="794" spans="1:5" x14ac:dyDescent="0.35">
      <c r="A794" s="5" t="s">
        <v>1048</v>
      </c>
      <c r="B794" s="5">
        <v>30</v>
      </c>
      <c r="C794" s="5">
        <v>50</v>
      </c>
      <c r="D794" s="5">
        <v>-25</v>
      </c>
      <c r="E794" s="5">
        <v>-87</v>
      </c>
    </row>
    <row r="795" spans="1:5" x14ac:dyDescent="0.35">
      <c r="A795" s="5" t="s">
        <v>1048</v>
      </c>
      <c r="B795" s="5">
        <v>50</v>
      </c>
      <c r="C795" s="5">
        <v>80</v>
      </c>
      <c r="D795" s="5">
        <v>-30</v>
      </c>
      <c r="E795" s="5">
        <v>-104</v>
      </c>
    </row>
    <row r="796" spans="1:5" x14ac:dyDescent="0.35">
      <c r="A796" s="5" t="s">
        <v>1048</v>
      </c>
      <c r="B796" s="5">
        <v>80</v>
      </c>
      <c r="C796" s="5">
        <v>120</v>
      </c>
      <c r="D796" s="5">
        <v>-36</v>
      </c>
      <c r="E796" s="5">
        <v>-123</v>
      </c>
    </row>
    <row r="797" spans="1:5" x14ac:dyDescent="0.35">
      <c r="A797" s="5" t="s">
        <v>1048</v>
      </c>
      <c r="B797" s="5">
        <v>120</v>
      </c>
      <c r="C797" s="5">
        <v>180</v>
      </c>
      <c r="D797" s="5">
        <v>-43</v>
      </c>
      <c r="E797" s="5">
        <v>-143</v>
      </c>
    </row>
    <row r="798" spans="1:5" x14ac:dyDescent="0.35">
      <c r="A798" s="5" t="s">
        <v>1048</v>
      </c>
      <c r="B798" s="5">
        <v>180</v>
      </c>
      <c r="C798" s="5">
        <v>250</v>
      </c>
      <c r="D798" s="5">
        <v>-50</v>
      </c>
      <c r="E798" s="5">
        <v>-165</v>
      </c>
    </row>
    <row r="799" spans="1:5" x14ac:dyDescent="0.35">
      <c r="A799" s="5" t="s">
        <v>1048</v>
      </c>
      <c r="B799" s="5">
        <v>250</v>
      </c>
      <c r="C799" s="5">
        <v>315</v>
      </c>
      <c r="D799" s="5">
        <v>-56</v>
      </c>
      <c r="E799" s="5">
        <v>-186</v>
      </c>
    </row>
    <row r="800" spans="1:5" x14ac:dyDescent="0.35">
      <c r="A800" s="5" t="s">
        <v>1048</v>
      </c>
      <c r="B800" s="5">
        <v>315</v>
      </c>
      <c r="C800" s="5">
        <v>400</v>
      </c>
      <c r="D800" s="5">
        <v>-62</v>
      </c>
      <c r="E800" s="5">
        <v>-202</v>
      </c>
    </row>
    <row r="801" spans="1:5" x14ac:dyDescent="0.35">
      <c r="A801" s="5" t="s">
        <v>1048</v>
      </c>
      <c r="B801" s="5">
        <v>400</v>
      </c>
      <c r="C801" s="5">
        <v>500</v>
      </c>
      <c r="D801" s="5">
        <v>-68</v>
      </c>
      <c r="E801" s="5">
        <v>-223</v>
      </c>
    </row>
    <row r="802" spans="1:5" x14ac:dyDescent="0.35">
      <c r="A802" s="5" t="s">
        <v>1048</v>
      </c>
      <c r="B802" s="5">
        <v>500</v>
      </c>
      <c r="C802" s="5">
        <v>630</v>
      </c>
      <c r="D802" s="5">
        <v>-76</v>
      </c>
      <c r="E802" s="5">
        <v>-251</v>
      </c>
    </row>
    <row r="803" spans="1:5" x14ac:dyDescent="0.35">
      <c r="A803" s="5" t="s">
        <v>1048</v>
      </c>
      <c r="B803" s="5">
        <v>630</v>
      </c>
      <c r="C803" s="5">
        <v>800</v>
      </c>
      <c r="D803" s="5">
        <v>-80</v>
      </c>
      <c r="E803" s="5">
        <v>-280</v>
      </c>
    </row>
    <row r="804" spans="1:5" x14ac:dyDescent="0.35">
      <c r="A804" s="5" t="s">
        <v>1048</v>
      </c>
      <c r="B804" s="5">
        <v>800</v>
      </c>
      <c r="C804" s="5">
        <v>1000</v>
      </c>
      <c r="D804" s="5">
        <v>-86</v>
      </c>
      <c r="E804" s="5">
        <v>-316</v>
      </c>
    </row>
    <row r="805" spans="1:5" x14ac:dyDescent="0.35">
      <c r="A805" s="5" t="s">
        <v>1048</v>
      </c>
      <c r="B805" s="5">
        <v>1000</v>
      </c>
      <c r="C805" s="5">
        <v>1250</v>
      </c>
      <c r="D805" s="5">
        <v>-98</v>
      </c>
      <c r="E805" s="5">
        <v>-358</v>
      </c>
    </row>
    <row r="806" spans="1:5" x14ac:dyDescent="0.35">
      <c r="A806" s="5" t="s">
        <v>1048</v>
      </c>
      <c r="B806" s="5">
        <v>1250</v>
      </c>
      <c r="C806" s="5">
        <v>1600</v>
      </c>
      <c r="D806" s="5">
        <v>-110</v>
      </c>
      <c r="E806" s="5">
        <v>-420</v>
      </c>
    </row>
    <row r="807" spans="1:5" x14ac:dyDescent="0.35">
      <c r="A807" s="5" t="s">
        <v>1048</v>
      </c>
      <c r="B807" s="5">
        <v>1600</v>
      </c>
      <c r="C807" s="5">
        <v>2000</v>
      </c>
      <c r="D807" s="5">
        <v>-120</v>
      </c>
      <c r="E807" s="5">
        <v>-490</v>
      </c>
    </row>
    <row r="808" spans="1:5" x14ac:dyDescent="0.35">
      <c r="A808" s="5" t="s">
        <v>1048</v>
      </c>
      <c r="B808" s="5">
        <v>2000</v>
      </c>
      <c r="C808" s="5">
        <v>2500</v>
      </c>
      <c r="D808" s="5">
        <v>-130</v>
      </c>
      <c r="E808" s="5">
        <v>-570</v>
      </c>
    </row>
    <row r="809" spans="1:5" x14ac:dyDescent="0.35">
      <c r="A809" s="5" t="s">
        <v>1048</v>
      </c>
      <c r="B809" s="5">
        <v>2500</v>
      </c>
      <c r="C809" s="5">
        <v>3150</v>
      </c>
      <c r="D809" s="5">
        <v>-145</v>
      </c>
      <c r="E809" s="5">
        <v>-685</v>
      </c>
    </row>
    <row r="810" spans="1:5" x14ac:dyDescent="0.35">
      <c r="A810" s="5" t="s">
        <v>1049</v>
      </c>
      <c r="B810" s="5">
        <v>0</v>
      </c>
      <c r="C810" s="5">
        <v>3</v>
      </c>
      <c r="D810" s="5">
        <v>-6</v>
      </c>
      <c r="E810" s="5">
        <v>-46</v>
      </c>
    </row>
    <row r="811" spans="1:5" x14ac:dyDescent="0.35">
      <c r="A811" s="5" t="s">
        <v>1049</v>
      </c>
      <c r="B811" s="5">
        <v>3</v>
      </c>
      <c r="C811" s="5">
        <v>6</v>
      </c>
      <c r="D811" s="5">
        <v>-10</v>
      </c>
      <c r="E811" s="5">
        <v>-58</v>
      </c>
    </row>
    <row r="812" spans="1:5" x14ac:dyDescent="0.35">
      <c r="A812" s="5" t="s">
        <v>1049</v>
      </c>
      <c r="B812" s="5">
        <v>6</v>
      </c>
      <c r="C812" s="5">
        <v>10</v>
      </c>
      <c r="D812" s="5">
        <v>-13</v>
      </c>
      <c r="E812" s="5">
        <v>-71</v>
      </c>
    </row>
    <row r="813" spans="1:5" x14ac:dyDescent="0.35">
      <c r="A813" s="5" t="s">
        <v>1049</v>
      </c>
      <c r="B813" s="5">
        <v>10</v>
      </c>
      <c r="C813" s="5">
        <v>18</v>
      </c>
      <c r="D813" s="5">
        <v>-16</v>
      </c>
      <c r="E813" s="5">
        <v>-86</v>
      </c>
    </row>
    <row r="814" spans="1:5" x14ac:dyDescent="0.35">
      <c r="A814" s="5" t="s">
        <v>1049</v>
      </c>
      <c r="B814" s="5">
        <v>18</v>
      </c>
      <c r="C814" s="5">
        <v>30</v>
      </c>
      <c r="D814" s="5">
        <v>-20</v>
      </c>
      <c r="E814" s="5">
        <v>-104</v>
      </c>
    </row>
    <row r="815" spans="1:5" x14ac:dyDescent="0.35">
      <c r="A815" s="5" t="s">
        <v>1049</v>
      </c>
      <c r="B815" s="5">
        <v>30</v>
      </c>
      <c r="C815" s="5">
        <v>50</v>
      </c>
      <c r="D815" s="5">
        <v>-25</v>
      </c>
      <c r="E815" s="5">
        <v>-125</v>
      </c>
    </row>
    <row r="816" spans="1:5" x14ac:dyDescent="0.35">
      <c r="A816" s="5" t="s">
        <v>1049</v>
      </c>
      <c r="B816" s="5">
        <v>50</v>
      </c>
      <c r="C816" s="5">
        <v>80</v>
      </c>
      <c r="D816" s="5">
        <v>-30</v>
      </c>
      <c r="E816" s="5">
        <v>-150</v>
      </c>
    </row>
    <row r="817" spans="1:5" x14ac:dyDescent="0.35">
      <c r="A817" s="5" t="s">
        <v>1049</v>
      </c>
      <c r="B817" s="5">
        <v>80</v>
      </c>
      <c r="C817" s="5">
        <v>120</v>
      </c>
      <c r="D817" s="5">
        <v>-36</v>
      </c>
      <c r="E817" s="5">
        <v>-176</v>
      </c>
    </row>
    <row r="818" spans="1:5" x14ac:dyDescent="0.35">
      <c r="A818" s="5" t="s">
        <v>1049</v>
      </c>
      <c r="B818" s="5">
        <v>120</v>
      </c>
      <c r="C818" s="5">
        <v>180</v>
      </c>
      <c r="D818" s="5">
        <v>-43</v>
      </c>
      <c r="E818" s="5">
        <v>-203</v>
      </c>
    </row>
    <row r="819" spans="1:5" x14ac:dyDescent="0.35">
      <c r="A819" s="5" t="s">
        <v>1049</v>
      </c>
      <c r="B819" s="5">
        <v>180</v>
      </c>
      <c r="C819" s="5">
        <v>250</v>
      </c>
      <c r="D819" s="5">
        <v>-50</v>
      </c>
      <c r="E819" s="5">
        <v>-235</v>
      </c>
    </row>
    <row r="820" spans="1:5" x14ac:dyDescent="0.35">
      <c r="A820" s="5" t="s">
        <v>1049</v>
      </c>
      <c r="B820" s="5">
        <v>250</v>
      </c>
      <c r="C820" s="5">
        <v>315</v>
      </c>
      <c r="D820" s="5">
        <v>-56</v>
      </c>
      <c r="E820" s="5">
        <v>-266</v>
      </c>
    </row>
    <row r="821" spans="1:5" x14ac:dyDescent="0.35">
      <c r="A821" s="5" t="s">
        <v>1049</v>
      </c>
      <c r="B821" s="5">
        <v>315</v>
      </c>
      <c r="C821" s="5">
        <v>400</v>
      </c>
      <c r="D821" s="5">
        <v>-62</v>
      </c>
      <c r="E821" s="5">
        <v>-292</v>
      </c>
    </row>
    <row r="822" spans="1:5" x14ac:dyDescent="0.35">
      <c r="A822" s="5" t="s">
        <v>1049</v>
      </c>
      <c r="B822" s="5">
        <v>400</v>
      </c>
      <c r="C822" s="5">
        <v>500</v>
      </c>
      <c r="D822" s="5">
        <v>-68</v>
      </c>
      <c r="E822" s="5">
        <v>-318</v>
      </c>
    </row>
    <row r="823" spans="1:5" x14ac:dyDescent="0.35">
      <c r="A823" s="5" t="s">
        <v>1050</v>
      </c>
      <c r="B823" s="5">
        <v>0</v>
      </c>
      <c r="C823" s="5">
        <v>3</v>
      </c>
      <c r="D823" s="5">
        <v>-4</v>
      </c>
      <c r="E823" s="5">
        <v>-6</v>
      </c>
    </row>
    <row r="824" spans="1:5" x14ac:dyDescent="0.35">
      <c r="A824" s="5" t="s">
        <v>1050</v>
      </c>
      <c r="B824" s="5">
        <v>3</v>
      </c>
      <c r="C824" s="5">
        <v>6</v>
      </c>
      <c r="D824" s="5">
        <v>-6</v>
      </c>
      <c r="E824" s="5">
        <v>-8.5</v>
      </c>
    </row>
    <row r="825" spans="1:5" x14ac:dyDescent="0.35">
      <c r="A825" s="5" t="s">
        <v>1050</v>
      </c>
      <c r="B825" s="5">
        <v>6</v>
      </c>
      <c r="C825" s="5">
        <v>10</v>
      </c>
      <c r="D825" s="5">
        <v>-8</v>
      </c>
      <c r="E825" s="5">
        <v>-10.5</v>
      </c>
    </row>
    <row r="826" spans="1:5" x14ac:dyDescent="0.35">
      <c r="A826" s="5" t="s">
        <v>1051</v>
      </c>
      <c r="B826" s="5">
        <v>0</v>
      </c>
      <c r="C826" s="5">
        <v>3</v>
      </c>
      <c r="D826" s="5">
        <v>-4</v>
      </c>
      <c r="E826" s="5">
        <v>-7</v>
      </c>
    </row>
    <row r="827" spans="1:5" x14ac:dyDescent="0.35">
      <c r="A827" s="5" t="s">
        <v>1051</v>
      </c>
      <c r="B827" s="5">
        <v>3</v>
      </c>
      <c r="C827" s="5">
        <v>6</v>
      </c>
      <c r="D827" s="5">
        <v>-6</v>
      </c>
      <c r="E827" s="5">
        <v>-10</v>
      </c>
    </row>
    <row r="828" spans="1:5" x14ac:dyDescent="0.35">
      <c r="A828" s="5" t="s">
        <v>1051</v>
      </c>
      <c r="B828" s="5">
        <v>6</v>
      </c>
      <c r="C828" s="5">
        <v>10</v>
      </c>
      <c r="D828" s="5">
        <v>-8</v>
      </c>
      <c r="E828" s="5">
        <v>-12</v>
      </c>
    </row>
    <row r="829" spans="1:5" x14ac:dyDescent="0.35">
      <c r="A829" s="5" t="s">
        <v>1052</v>
      </c>
      <c r="B829" s="5">
        <v>0</v>
      </c>
      <c r="C829" s="5">
        <v>3</v>
      </c>
      <c r="D829" s="5">
        <v>-4</v>
      </c>
      <c r="E829" s="5">
        <v>-8</v>
      </c>
    </row>
    <row r="830" spans="1:5" x14ac:dyDescent="0.35">
      <c r="A830" s="5" t="s">
        <v>1052</v>
      </c>
      <c r="B830" s="5">
        <v>3</v>
      </c>
      <c r="C830" s="5">
        <v>6</v>
      </c>
      <c r="D830" s="5">
        <v>-6</v>
      </c>
      <c r="E830" s="5">
        <v>-11</v>
      </c>
    </row>
    <row r="831" spans="1:5" x14ac:dyDescent="0.35">
      <c r="A831" s="5" t="s">
        <v>1052</v>
      </c>
      <c r="B831" s="5">
        <v>6</v>
      </c>
      <c r="C831" s="5">
        <v>10</v>
      </c>
      <c r="D831" s="5">
        <v>-8</v>
      </c>
      <c r="E831" s="5">
        <v>-14</v>
      </c>
    </row>
    <row r="832" spans="1:5" x14ac:dyDescent="0.35">
      <c r="A832" s="5" t="s">
        <v>1053</v>
      </c>
      <c r="B832" s="5">
        <v>0</v>
      </c>
      <c r="C832" s="5">
        <v>3</v>
      </c>
      <c r="D832" s="5">
        <v>-4</v>
      </c>
      <c r="E832" s="5">
        <v>-10</v>
      </c>
    </row>
    <row r="833" spans="1:5" x14ac:dyDescent="0.35">
      <c r="A833" s="5" t="s">
        <v>1053</v>
      </c>
      <c r="B833" s="5">
        <v>3</v>
      </c>
      <c r="C833" s="5">
        <v>6</v>
      </c>
      <c r="D833" s="5">
        <v>-6</v>
      </c>
      <c r="E833" s="5">
        <v>-14</v>
      </c>
    </row>
    <row r="834" spans="1:5" x14ac:dyDescent="0.35">
      <c r="A834" s="5" t="s">
        <v>1053</v>
      </c>
      <c r="B834" s="5">
        <v>6</v>
      </c>
      <c r="C834" s="5">
        <v>10</v>
      </c>
      <c r="D834" s="5">
        <v>-8</v>
      </c>
      <c r="E834" s="5">
        <v>-17</v>
      </c>
    </row>
    <row r="835" spans="1:5" x14ac:dyDescent="0.35">
      <c r="A835" s="5" t="s">
        <v>1054</v>
      </c>
      <c r="B835" s="5">
        <v>0</v>
      </c>
      <c r="C835" s="5">
        <v>3</v>
      </c>
      <c r="D835" s="5">
        <v>-4</v>
      </c>
      <c r="E835" s="5">
        <v>-14</v>
      </c>
    </row>
    <row r="836" spans="1:5" x14ac:dyDescent="0.35">
      <c r="A836" s="5" t="s">
        <v>1054</v>
      </c>
      <c r="B836" s="5">
        <v>3</v>
      </c>
      <c r="C836" s="5">
        <v>6</v>
      </c>
      <c r="D836" s="5">
        <v>-6</v>
      </c>
      <c r="E836" s="5">
        <v>-18</v>
      </c>
    </row>
    <row r="837" spans="1:5" x14ac:dyDescent="0.35">
      <c r="A837" s="5" t="s">
        <v>1054</v>
      </c>
      <c r="B837" s="5">
        <v>6</v>
      </c>
      <c r="C837" s="5">
        <v>10</v>
      </c>
      <c r="D837" s="5">
        <v>-8</v>
      </c>
      <c r="E837" s="5">
        <v>-23</v>
      </c>
    </row>
    <row r="838" spans="1:5" x14ac:dyDescent="0.35">
      <c r="A838" s="5" t="s">
        <v>1055</v>
      </c>
      <c r="B838" s="5">
        <v>0</v>
      </c>
      <c r="C838" s="5">
        <v>3</v>
      </c>
      <c r="D838" s="5">
        <v>-4</v>
      </c>
      <c r="E838" s="5">
        <v>-18</v>
      </c>
    </row>
    <row r="839" spans="1:5" x14ac:dyDescent="0.35">
      <c r="A839" s="5" t="s">
        <v>1055</v>
      </c>
      <c r="B839" s="5">
        <v>3</v>
      </c>
      <c r="C839" s="5">
        <v>6</v>
      </c>
      <c r="D839" s="5">
        <v>-6</v>
      </c>
      <c r="E839" s="5">
        <v>-24</v>
      </c>
    </row>
    <row r="840" spans="1:5" x14ac:dyDescent="0.35">
      <c r="A840" s="5" t="s">
        <v>1055</v>
      </c>
      <c r="B840" s="5">
        <v>6</v>
      </c>
      <c r="C840" s="5">
        <v>10</v>
      </c>
      <c r="D840" s="5">
        <v>-8</v>
      </c>
      <c r="E840" s="5">
        <v>-30</v>
      </c>
    </row>
    <row r="841" spans="1:5" x14ac:dyDescent="0.35">
      <c r="A841" s="5" t="s">
        <v>1056</v>
      </c>
      <c r="B841" s="5">
        <v>0</v>
      </c>
      <c r="C841" s="5">
        <v>3</v>
      </c>
      <c r="D841" s="5">
        <v>-4</v>
      </c>
      <c r="E841" s="5">
        <v>-29</v>
      </c>
    </row>
    <row r="842" spans="1:5" x14ac:dyDescent="0.35">
      <c r="A842" s="5" t="s">
        <v>1056</v>
      </c>
      <c r="B842" s="5">
        <v>3</v>
      </c>
      <c r="C842" s="5">
        <v>6</v>
      </c>
      <c r="D842" s="5">
        <v>-6</v>
      </c>
      <c r="E842" s="5">
        <v>-36</v>
      </c>
    </row>
    <row r="843" spans="1:5" x14ac:dyDescent="0.35">
      <c r="A843" s="5" t="s">
        <v>1056</v>
      </c>
      <c r="B843" s="5">
        <v>6</v>
      </c>
      <c r="C843" s="5">
        <v>10</v>
      </c>
      <c r="D843" s="5">
        <v>-8</v>
      </c>
      <c r="E843" s="5">
        <v>-44</v>
      </c>
    </row>
    <row r="844" spans="1:5" x14ac:dyDescent="0.35">
      <c r="A844" s="5" t="s">
        <v>1057</v>
      </c>
      <c r="B844" s="5">
        <v>0</v>
      </c>
      <c r="C844" s="5">
        <v>3</v>
      </c>
      <c r="D844" s="5">
        <v>-4</v>
      </c>
      <c r="E844" s="5">
        <v>-44</v>
      </c>
    </row>
    <row r="845" spans="1:5" x14ac:dyDescent="0.35">
      <c r="A845" s="5" t="s">
        <v>1057</v>
      </c>
      <c r="B845" s="5">
        <v>3</v>
      </c>
      <c r="C845" s="5">
        <v>6</v>
      </c>
      <c r="D845" s="5">
        <v>-6</v>
      </c>
      <c r="E845" s="5">
        <v>-54</v>
      </c>
    </row>
    <row r="846" spans="1:5" x14ac:dyDescent="0.35">
      <c r="A846" s="5" t="s">
        <v>1057</v>
      </c>
      <c r="B846" s="5">
        <v>6</v>
      </c>
      <c r="C846" s="5">
        <v>10</v>
      </c>
      <c r="D846" s="5">
        <v>-8</v>
      </c>
      <c r="E846" s="5">
        <v>-66</v>
      </c>
    </row>
    <row r="847" spans="1:5" x14ac:dyDescent="0.35">
      <c r="A847" s="5" t="s">
        <v>1058</v>
      </c>
      <c r="B847" s="5">
        <v>0</v>
      </c>
      <c r="C847" s="5">
        <v>3</v>
      </c>
      <c r="D847" s="5">
        <v>-2</v>
      </c>
      <c r="E847" s="5">
        <v>-4</v>
      </c>
    </row>
    <row r="848" spans="1:5" x14ac:dyDescent="0.35">
      <c r="A848" s="5" t="s">
        <v>1058</v>
      </c>
      <c r="B848" s="5">
        <v>3</v>
      </c>
      <c r="C848" s="5">
        <v>6</v>
      </c>
      <c r="D848" s="5">
        <v>-4</v>
      </c>
      <c r="E848" s="5">
        <v>-6.5</v>
      </c>
    </row>
    <row r="849" spans="1:5" x14ac:dyDescent="0.35">
      <c r="A849" s="5" t="s">
        <v>1058</v>
      </c>
      <c r="B849" s="5">
        <v>6</v>
      </c>
      <c r="C849" s="5">
        <v>10</v>
      </c>
      <c r="D849" s="5">
        <v>-5</v>
      </c>
      <c r="E849" s="5">
        <v>-7.5</v>
      </c>
    </row>
    <row r="850" spans="1:5" x14ac:dyDescent="0.35">
      <c r="A850" s="5" t="s">
        <v>1058</v>
      </c>
      <c r="B850" s="5">
        <v>10</v>
      </c>
      <c r="C850" s="5">
        <v>18</v>
      </c>
      <c r="D850" s="5">
        <v>-6</v>
      </c>
      <c r="E850" s="5">
        <v>-9</v>
      </c>
    </row>
    <row r="851" spans="1:5" x14ac:dyDescent="0.35">
      <c r="A851" s="5" t="s">
        <v>1058</v>
      </c>
      <c r="B851" s="5">
        <v>18</v>
      </c>
      <c r="C851" s="5">
        <v>30</v>
      </c>
      <c r="D851" s="5">
        <v>-7</v>
      </c>
      <c r="E851" s="5">
        <v>-11</v>
      </c>
    </row>
    <row r="852" spans="1:5" x14ac:dyDescent="0.35">
      <c r="A852" s="5" t="s">
        <v>1058</v>
      </c>
      <c r="B852" s="5">
        <v>30</v>
      </c>
      <c r="C852" s="5">
        <v>50</v>
      </c>
      <c r="D852" s="5">
        <v>-9</v>
      </c>
      <c r="E852" s="5">
        <v>-13</v>
      </c>
    </row>
    <row r="853" spans="1:5" x14ac:dyDescent="0.35">
      <c r="A853" s="5" t="s">
        <v>1058</v>
      </c>
      <c r="B853" s="5">
        <v>50</v>
      </c>
      <c r="C853" s="5">
        <v>80</v>
      </c>
      <c r="D853" s="5">
        <v>-10</v>
      </c>
      <c r="E853" s="5">
        <v>-15</v>
      </c>
    </row>
    <row r="854" spans="1:5" x14ac:dyDescent="0.35">
      <c r="A854" s="5" t="s">
        <v>1058</v>
      </c>
      <c r="B854" s="5">
        <v>80</v>
      </c>
      <c r="C854" s="5">
        <v>120</v>
      </c>
      <c r="D854" s="5">
        <v>-12</v>
      </c>
      <c r="E854" s="5">
        <v>-18</v>
      </c>
    </row>
    <row r="855" spans="1:5" x14ac:dyDescent="0.35">
      <c r="A855" s="5" t="s">
        <v>1058</v>
      </c>
      <c r="B855" s="5">
        <v>120</v>
      </c>
      <c r="C855" s="5">
        <v>180</v>
      </c>
      <c r="D855" s="5">
        <v>-14</v>
      </c>
      <c r="E855" s="5">
        <v>-22</v>
      </c>
    </row>
    <row r="856" spans="1:5" x14ac:dyDescent="0.35">
      <c r="A856" s="5" t="s">
        <v>1058</v>
      </c>
      <c r="B856" s="5">
        <v>180</v>
      </c>
      <c r="C856" s="5">
        <v>250</v>
      </c>
      <c r="D856" s="5">
        <v>-15</v>
      </c>
      <c r="E856" s="5">
        <v>-25</v>
      </c>
    </row>
    <row r="857" spans="1:5" x14ac:dyDescent="0.35">
      <c r="A857" s="5" t="s">
        <v>1058</v>
      </c>
      <c r="B857" s="5">
        <v>250</v>
      </c>
      <c r="C857" s="5">
        <v>315</v>
      </c>
      <c r="D857" s="5">
        <v>-17</v>
      </c>
      <c r="E857" s="5">
        <v>-29</v>
      </c>
    </row>
    <row r="858" spans="1:5" x14ac:dyDescent="0.35">
      <c r="A858" s="5" t="s">
        <v>1058</v>
      </c>
      <c r="B858" s="5">
        <v>315</v>
      </c>
      <c r="C858" s="5">
        <v>400</v>
      </c>
      <c r="D858" s="5">
        <v>-18</v>
      </c>
      <c r="E858" s="5">
        <v>-31</v>
      </c>
    </row>
    <row r="859" spans="1:5" x14ac:dyDescent="0.35">
      <c r="A859" s="5" t="s">
        <v>1058</v>
      </c>
      <c r="B859" s="5">
        <v>400</v>
      </c>
      <c r="C859" s="5">
        <v>500</v>
      </c>
      <c r="D859" s="5">
        <v>-20</v>
      </c>
      <c r="E859" s="5">
        <v>-35</v>
      </c>
    </row>
    <row r="860" spans="1:5" x14ac:dyDescent="0.35">
      <c r="A860" s="5" t="s">
        <v>1059</v>
      </c>
      <c r="B860" s="5">
        <v>0</v>
      </c>
      <c r="C860" s="5">
        <v>3</v>
      </c>
      <c r="D860" s="5">
        <v>-2</v>
      </c>
      <c r="E860" s="5">
        <v>-5</v>
      </c>
    </row>
    <row r="861" spans="1:5" x14ac:dyDescent="0.35">
      <c r="A861" s="5" t="s">
        <v>1059</v>
      </c>
      <c r="B861" s="5">
        <v>3</v>
      </c>
      <c r="C861" s="5">
        <v>6</v>
      </c>
      <c r="D861" s="5">
        <v>-4</v>
      </c>
      <c r="E861" s="5">
        <v>-8</v>
      </c>
    </row>
    <row r="862" spans="1:5" x14ac:dyDescent="0.35">
      <c r="A862" s="5" t="s">
        <v>1059</v>
      </c>
      <c r="B862" s="5">
        <v>6</v>
      </c>
      <c r="C862" s="5">
        <v>10</v>
      </c>
      <c r="D862" s="5">
        <v>-5</v>
      </c>
      <c r="E862" s="5">
        <v>-9</v>
      </c>
    </row>
    <row r="863" spans="1:5" x14ac:dyDescent="0.35">
      <c r="A863" s="5" t="s">
        <v>1059</v>
      </c>
      <c r="B863" s="5">
        <v>10</v>
      </c>
      <c r="C863" s="5">
        <v>18</v>
      </c>
      <c r="D863" s="5">
        <v>-6</v>
      </c>
      <c r="E863" s="5">
        <v>-11</v>
      </c>
    </row>
    <row r="864" spans="1:5" x14ac:dyDescent="0.35">
      <c r="A864" s="5" t="s">
        <v>1059</v>
      </c>
      <c r="B864" s="5">
        <v>18</v>
      </c>
      <c r="C864" s="5">
        <v>30</v>
      </c>
      <c r="D864" s="5">
        <v>-7</v>
      </c>
      <c r="E864" s="5">
        <v>-13</v>
      </c>
    </row>
    <row r="865" spans="1:5" x14ac:dyDescent="0.35">
      <c r="A865" s="5" t="s">
        <v>1059</v>
      </c>
      <c r="B865" s="5">
        <v>30</v>
      </c>
      <c r="C865" s="5">
        <v>50</v>
      </c>
      <c r="D865" s="5">
        <v>-9</v>
      </c>
      <c r="E865" s="5">
        <v>-16</v>
      </c>
    </row>
    <row r="866" spans="1:5" x14ac:dyDescent="0.35">
      <c r="A866" s="5" t="s">
        <v>1059</v>
      </c>
      <c r="B866" s="5">
        <v>50</v>
      </c>
      <c r="C866" s="5">
        <v>80</v>
      </c>
      <c r="D866" s="5">
        <v>-10</v>
      </c>
      <c r="E866" s="5">
        <v>-18</v>
      </c>
    </row>
    <row r="867" spans="1:5" x14ac:dyDescent="0.35">
      <c r="A867" s="5" t="s">
        <v>1059</v>
      </c>
      <c r="B867" s="5">
        <v>80</v>
      </c>
      <c r="C867" s="5">
        <v>120</v>
      </c>
      <c r="D867" s="5">
        <v>-12</v>
      </c>
      <c r="E867" s="5">
        <v>-22</v>
      </c>
    </row>
    <row r="868" spans="1:5" x14ac:dyDescent="0.35">
      <c r="A868" s="5" t="s">
        <v>1059</v>
      </c>
      <c r="B868" s="5">
        <v>120</v>
      </c>
      <c r="C868" s="5">
        <v>180</v>
      </c>
      <c r="D868" s="5">
        <v>-14</v>
      </c>
      <c r="E868" s="5">
        <v>-26</v>
      </c>
    </row>
    <row r="869" spans="1:5" x14ac:dyDescent="0.35">
      <c r="A869" s="5" t="s">
        <v>1059</v>
      </c>
      <c r="B869" s="5">
        <v>180</v>
      </c>
      <c r="C869" s="5">
        <v>250</v>
      </c>
      <c r="D869" s="5">
        <v>-15</v>
      </c>
      <c r="E869" s="5">
        <v>-29</v>
      </c>
    </row>
    <row r="870" spans="1:5" x14ac:dyDescent="0.35">
      <c r="A870" s="5" t="s">
        <v>1059</v>
      </c>
      <c r="B870" s="5">
        <v>250</v>
      </c>
      <c r="C870" s="5">
        <v>315</v>
      </c>
      <c r="D870" s="5">
        <v>-17</v>
      </c>
      <c r="E870" s="5">
        <v>-33</v>
      </c>
    </row>
    <row r="871" spans="1:5" x14ac:dyDescent="0.35">
      <c r="A871" s="5" t="s">
        <v>1059</v>
      </c>
      <c r="B871" s="5">
        <v>315</v>
      </c>
      <c r="C871" s="5">
        <v>400</v>
      </c>
      <c r="D871" s="5">
        <v>-18</v>
      </c>
      <c r="E871" s="5">
        <v>-36</v>
      </c>
    </row>
    <row r="872" spans="1:5" x14ac:dyDescent="0.35">
      <c r="A872" s="5" t="s">
        <v>1059</v>
      </c>
      <c r="B872" s="5">
        <v>400</v>
      </c>
      <c r="C872" s="5">
        <v>500</v>
      </c>
      <c r="D872" s="5">
        <v>-20</v>
      </c>
      <c r="E872" s="5">
        <v>-40</v>
      </c>
    </row>
    <row r="873" spans="1:5" x14ac:dyDescent="0.35">
      <c r="A873" s="5" t="s">
        <v>418</v>
      </c>
      <c r="B873" s="5">
        <v>0</v>
      </c>
      <c r="C873" s="5">
        <v>3</v>
      </c>
      <c r="D873" s="5">
        <v>-2</v>
      </c>
      <c r="E873" s="5">
        <v>-6</v>
      </c>
    </row>
    <row r="874" spans="1:5" x14ac:dyDescent="0.35">
      <c r="A874" s="5" t="s">
        <v>418</v>
      </c>
      <c r="B874" s="5">
        <v>3</v>
      </c>
      <c r="C874" s="5">
        <v>6</v>
      </c>
      <c r="D874" s="5">
        <v>-4</v>
      </c>
      <c r="E874" s="5">
        <v>-9</v>
      </c>
    </row>
    <row r="875" spans="1:5" x14ac:dyDescent="0.35">
      <c r="A875" s="5" t="s">
        <v>418</v>
      </c>
      <c r="B875" s="5">
        <v>6</v>
      </c>
      <c r="C875" s="5">
        <v>10</v>
      </c>
      <c r="D875" s="5">
        <v>-5</v>
      </c>
      <c r="E875" s="5">
        <v>-11</v>
      </c>
    </row>
    <row r="876" spans="1:5" x14ac:dyDescent="0.35">
      <c r="A876" s="5" t="s">
        <v>418</v>
      </c>
      <c r="B876" s="5">
        <v>10</v>
      </c>
      <c r="C876" s="5">
        <v>18</v>
      </c>
      <c r="D876" s="5">
        <v>-6</v>
      </c>
      <c r="E876" s="5">
        <v>-14</v>
      </c>
    </row>
    <row r="877" spans="1:5" x14ac:dyDescent="0.35">
      <c r="A877" s="5" t="s">
        <v>418</v>
      </c>
      <c r="B877" s="5">
        <v>18</v>
      </c>
      <c r="C877" s="5">
        <v>30</v>
      </c>
      <c r="D877" s="5">
        <v>-7</v>
      </c>
      <c r="E877" s="5">
        <v>-16</v>
      </c>
    </row>
    <row r="878" spans="1:5" x14ac:dyDescent="0.35">
      <c r="A878" s="5" t="s">
        <v>418</v>
      </c>
      <c r="B878" s="5">
        <v>30</v>
      </c>
      <c r="C878" s="5">
        <v>50</v>
      </c>
      <c r="D878" s="5">
        <v>-9</v>
      </c>
      <c r="E878" s="5">
        <v>-20</v>
      </c>
    </row>
    <row r="879" spans="1:5" x14ac:dyDescent="0.35">
      <c r="A879" s="5" t="s">
        <v>418</v>
      </c>
      <c r="B879" s="5">
        <v>50</v>
      </c>
      <c r="C879" s="5">
        <v>80</v>
      </c>
      <c r="D879" s="5">
        <v>-10</v>
      </c>
      <c r="E879" s="5">
        <v>-23</v>
      </c>
    </row>
    <row r="880" spans="1:5" x14ac:dyDescent="0.35">
      <c r="A880" s="5" t="s">
        <v>418</v>
      </c>
      <c r="B880" s="5">
        <v>80</v>
      </c>
      <c r="C880" s="5">
        <v>120</v>
      </c>
      <c r="D880" s="5">
        <v>-12</v>
      </c>
      <c r="E880" s="5">
        <v>-27</v>
      </c>
    </row>
    <row r="881" spans="1:5" x14ac:dyDescent="0.35">
      <c r="A881" s="5" t="s">
        <v>418</v>
      </c>
      <c r="B881" s="5">
        <v>120</v>
      </c>
      <c r="C881" s="5">
        <v>180</v>
      </c>
      <c r="D881" s="5">
        <v>-14</v>
      </c>
      <c r="E881" s="5">
        <v>-32</v>
      </c>
    </row>
    <row r="882" spans="1:5" x14ac:dyDescent="0.35">
      <c r="A882" s="5" t="s">
        <v>418</v>
      </c>
      <c r="B882" s="5">
        <v>180</v>
      </c>
      <c r="C882" s="5">
        <v>250</v>
      </c>
      <c r="D882" s="5">
        <v>-15</v>
      </c>
      <c r="E882" s="5">
        <v>-35</v>
      </c>
    </row>
    <row r="883" spans="1:5" x14ac:dyDescent="0.35">
      <c r="A883" s="5" t="s">
        <v>418</v>
      </c>
      <c r="B883" s="5">
        <v>250</v>
      </c>
      <c r="C883" s="5">
        <v>315</v>
      </c>
      <c r="D883" s="5">
        <v>-17</v>
      </c>
      <c r="E883" s="5">
        <v>-40</v>
      </c>
    </row>
    <row r="884" spans="1:5" x14ac:dyDescent="0.35">
      <c r="A884" s="5" t="s">
        <v>418</v>
      </c>
      <c r="B884" s="5">
        <v>315</v>
      </c>
      <c r="C884" s="5">
        <v>400</v>
      </c>
      <c r="D884" s="5">
        <v>-18</v>
      </c>
      <c r="E884" s="5">
        <v>-43</v>
      </c>
    </row>
    <row r="885" spans="1:5" x14ac:dyDescent="0.35">
      <c r="A885" s="5" t="s">
        <v>418</v>
      </c>
      <c r="B885" s="5">
        <v>400</v>
      </c>
      <c r="C885" s="5">
        <v>500</v>
      </c>
      <c r="D885" s="5">
        <v>-20</v>
      </c>
      <c r="E885" s="5">
        <v>-47</v>
      </c>
    </row>
    <row r="886" spans="1:5" x14ac:dyDescent="0.35">
      <c r="A886" s="5" t="s">
        <v>432</v>
      </c>
      <c r="B886" s="5">
        <v>0</v>
      </c>
      <c r="C886" s="5">
        <v>3</v>
      </c>
      <c r="D886" s="5">
        <v>-2</v>
      </c>
      <c r="E886" s="5">
        <v>-8</v>
      </c>
    </row>
    <row r="887" spans="1:5" x14ac:dyDescent="0.35">
      <c r="A887" s="5" t="s">
        <v>432</v>
      </c>
      <c r="B887" s="5">
        <v>3</v>
      </c>
      <c r="C887" s="5">
        <v>6</v>
      </c>
      <c r="D887" s="5">
        <v>-4</v>
      </c>
      <c r="E887" s="5">
        <v>-12</v>
      </c>
    </row>
    <row r="888" spans="1:5" x14ac:dyDescent="0.35">
      <c r="A888" s="5" t="s">
        <v>432</v>
      </c>
      <c r="B888" s="5">
        <v>6</v>
      </c>
      <c r="C888" s="5">
        <v>10</v>
      </c>
      <c r="D888" s="5">
        <v>-5</v>
      </c>
      <c r="E888" s="5">
        <v>-14</v>
      </c>
    </row>
    <row r="889" spans="1:5" x14ac:dyDescent="0.35">
      <c r="A889" s="5" t="s">
        <v>432</v>
      </c>
      <c r="B889" s="5">
        <v>10</v>
      </c>
      <c r="C889" s="5">
        <v>18</v>
      </c>
      <c r="D889" s="5">
        <v>-6</v>
      </c>
      <c r="E889" s="5">
        <v>-17</v>
      </c>
    </row>
    <row r="890" spans="1:5" x14ac:dyDescent="0.35">
      <c r="A890" s="5" t="s">
        <v>432</v>
      </c>
      <c r="B890" s="5">
        <v>18</v>
      </c>
      <c r="C890" s="5">
        <v>30</v>
      </c>
      <c r="D890" s="5">
        <v>-7</v>
      </c>
      <c r="E890" s="5">
        <v>-20</v>
      </c>
    </row>
    <row r="891" spans="1:5" x14ac:dyDescent="0.35">
      <c r="A891" s="5" t="s">
        <v>432</v>
      </c>
      <c r="B891" s="5">
        <v>30</v>
      </c>
      <c r="C891" s="5">
        <v>50</v>
      </c>
      <c r="D891" s="5">
        <v>-9</v>
      </c>
      <c r="E891" s="5">
        <v>-25</v>
      </c>
    </row>
    <row r="892" spans="1:5" x14ac:dyDescent="0.35">
      <c r="A892" s="5" t="s">
        <v>432</v>
      </c>
      <c r="B892" s="5">
        <v>50</v>
      </c>
      <c r="C892" s="5">
        <v>80</v>
      </c>
      <c r="D892" s="5">
        <v>-10</v>
      </c>
      <c r="E892" s="5">
        <v>-29</v>
      </c>
    </row>
    <row r="893" spans="1:5" x14ac:dyDescent="0.35">
      <c r="A893" s="5" t="s">
        <v>432</v>
      </c>
      <c r="B893" s="5">
        <v>80</v>
      </c>
      <c r="C893" s="5">
        <v>120</v>
      </c>
      <c r="D893" s="5">
        <v>-12</v>
      </c>
      <c r="E893" s="5">
        <v>-34</v>
      </c>
    </row>
    <row r="894" spans="1:5" x14ac:dyDescent="0.35">
      <c r="A894" s="5" t="s">
        <v>432</v>
      </c>
      <c r="B894" s="5">
        <v>120</v>
      </c>
      <c r="C894" s="5">
        <v>180</v>
      </c>
      <c r="D894" s="5">
        <v>-14</v>
      </c>
      <c r="E894" s="5">
        <v>-39</v>
      </c>
    </row>
    <row r="895" spans="1:5" x14ac:dyDescent="0.35">
      <c r="A895" s="5" t="s">
        <v>432</v>
      </c>
      <c r="B895" s="5">
        <v>180</v>
      </c>
      <c r="C895" s="5">
        <v>250</v>
      </c>
      <c r="D895" s="5">
        <v>-15</v>
      </c>
      <c r="E895" s="5">
        <v>-44</v>
      </c>
    </row>
    <row r="896" spans="1:5" x14ac:dyDescent="0.35">
      <c r="A896" s="5" t="s">
        <v>432</v>
      </c>
      <c r="B896" s="5">
        <v>250</v>
      </c>
      <c r="C896" s="5">
        <v>315</v>
      </c>
      <c r="D896" s="5">
        <v>-17</v>
      </c>
      <c r="E896" s="5">
        <v>-49</v>
      </c>
    </row>
    <row r="897" spans="1:5" x14ac:dyDescent="0.35">
      <c r="A897" s="5" t="s">
        <v>432</v>
      </c>
      <c r="B897" s="5">
        <v>315</v>
      </c>
      <c r="C897" s="5">
        <v>400</v>
      </c>
      <c r="D897" s="5">
        <v>-18</v>
      </c>
      <c r="E897" s="5">
        <v>-54</v>
      </c>
    </row>
    <row r="898" spans="1:5" x14ac:dyDescent="0.35">
      <c r="A898" s="5" t="s">
        <v>432</v>
      </c>
      <c r="B898" s="5">
        <v>400</v>
      </c>
      <c r="C898" s="5">
        <v>500</v>
      </c>
      <c r="D898" s="5">
        <v>-20</v>
      </c>
      <c r="E898" s="5">
        <v>-60</v>
      </c>
    </row>
    <row r="899" spans="1:5" x14ac:dyDescent="0.35">
      <c r="A899" s="5" t="s">
        <v>432</v>
      </c>
      <c r="B899" s="5">
        <v>500</v>
      </c>
      <c r="C899" s="5">
        <v>630</v>
      </c>
      <c r="D899" s="5">
        <v>-22</v>
      </c>
      <c r="E899" s="5">
        <v>-66</v>
      </c>
    </row>
    <row r="900" spans="1:5" x14ac:dyDescent="0.35">
      <c r="A900" s="5" t="s">
        <v>432</v>
      </c>
      <c r="B900" s="5">
        <v>630</v>
      </c>
      <c r="C900" s="5">
        <v>800</v>
      </c>
      <c r="D900" s="5">
        <v>-24</v>
      </c>
      <c r="E900" s="5">
        <v>-74</v>
      </c>
    </row>
    <row r="901" spans="1:5" x14ac:dyDescent="0.35">
      <c r="A901" s="5" t="s">
        <v>432</v>
      </c>
      <c r="B901" s="5">
        <v>800</v>
      </c>
      <c r="C901" s="5">
        <v>1000</v>
      </c>
      <c r="D901" s="5">
        <v>-26</v>
      </c>
      <c r="E901" s="5">
        <v>-82</v>
      </c>
    </row>
    <row r="902" spans="1:5" x14ac:dyDescent="0.35">
      <c r="A902" s="5" t="s">
        <v>432</v>
      </c>
      <c r="B902" s="5">
        <v>1000</v>
      </c>
      <c r="C902" s="5">
        <v>1250</v>
      </c>
      <c r="D902" s="5">
        <v>-28</v>
      </c>
      <c r="E902" s="5">
        <v>-94</v>
      </c>
    </row>
    <row r="903" spans="1:5" x14ac:dyDescent="0.35">
      <c r="A903" s="5" t="s">
        <v>432</v>
      </c>
      <c r="B903" s="5">
        <v>1250</v>
      </c>
      <c r="C903" s="5">
        <v>1600</v>
      </c>
      <c r="D903" s="5">
        <v>-30</v>
      </c>
      <c r="E903" s="5">
        <v>-108</v>
      </c>
    </row>
    <row r="904" spans="1:5" x14ac:dyDescent="0.35">
      <c r="A904" s="5" t="s">
        <v>432</v>
      </c>
      <c r="B904" s="5">
        <v>1600</v>
      </c>
      <c r="C904" s="5">
        <v>2000</v>
      </c>
      <c r="D904" s="5">
        <v>-32</v>
      </c>
      <c r="E904" s="5">
        <v>-124</v>
      </c>
    </row>
    <row r="905" spans="1:5" x14ac:dyDescent="0.35">
      <c r="A905" s="5" t="s">
        <v>432</v>
      </c>
      <c r="B905" s="5">
        <v>2000</v>
      </c>
      <c r="C905" s="5">
        <v>2500</v>
      </c>
      <c r="D905" s="5">
        <v>-34</v>
      </c>
      <c r="E905" s="5">
        <v>-144</v>
      </c>
    </row>
    <row r="906" spans="1:5" x14ac:dyDescent="0.35">
      <c r="A906" s="5" t="s">
        <v>432</v>
      </c>
      <c r="B906" s="5">
        <v>2500</v>
      </c>
      <c r="C906" s="5">
        <v>3150</v>
      </c>
      <c r="D906" s="5">
        <v>-38</v>
      </c>
      <c r="E906" s="5">
        <v>-173</v>
      </c>
    </row>
    <row r="907" spans="1:5" x14ac:dyDescent="0.35">
      <c r="A907" s="5" t="s">
        <v>1060</v>
      </c>
      <c r="B907" s="5">
        <v>0</v>
      </c>
      <c r="C907" s="5">
        <v>3</v>
      </c>
      <c r="D907" s="5">
        <v>-2</v>
      </c>
      <c r="E907" s="5">
        <v>-12</v>
      </c>
    </row>
    <row r="908" spans="1:5" x14ac:dyDescent="0.35">
      <c r="A908" s="5" t="s">
        <v>1060</v>
      </c>
      <c r="B908" s="5">
        <v>3</v>
      </c>
      <c r="C908" s="5">
        <v>6</v>
      </c>
      <c r="D908" s="5">
        <v>-4</v>
      </c>
      <c r="E908" s="5">
        <v>-16</v>
      </c>
    </row>
    <row r="909" spans="1:5" x14ac:dyDescent="0.35">
      <c r="A909" s="5" t="s">
        <v>1060</v>
      </c>
      <c r="B909" s="5">
        <v>6</v>
      </c>
      <c r="C909" s="5">
        <v>10</v>
      </c>
      <c r="D909" s="5">
        <v>-5</v>
      </c>
      <c r="E909" s="5">
        <v>-20</v>
      </c>
    </row>
    <row r="910" spans="1:5" x14ac:dyDescent="0.35">
      <c r="A910" s="5" t="s">
        <v>1060</v>
      </c>
      <c r="B910" s="5">
        <v>10</v>
      </c>
      <c r="C910" s="5">
        <v>18</v>
      </c>
      <c r="D910" s="5">
        <v>-6</v>
      </c>
      <c r="E910" s="5">
        <v>-24</v>
      </c>
    </row>
    <row r="911" spans="1:5" x14ac:dyDescent="0.35">
      <c r="A911" s="5" t="s">
        <v>1060</v>
      </c>
      <c r="B911" s="5">
        <v>18</v>
      </c>
      <c r="C911" s="5">
        <v>30</v>
      </c>
      <c r="D911" s="5">
        <v>-7</v>
      </c>
      <c r="E911" s="5">
        <v>-28</v>
      </c>
    </row>
    <row r="912" spans="1:5" x14ac:dyDescent="0.35">
      <c r="A912" s="5" t="s">
        <v>1060</v>
      </c>
      <c r="B912" s="5">
        <v>30</v>
      </c>
      <c r="C912" s="5">
        <v>50</v>
      </c>
      <c r="D912" s="5">
        <v>-9</v>
      </c>
      <c r="E912" s="5">
        <v>-34</v>
      </c>
    </row>
    <row r="913" spans="1:5" x14ac:dyDescent="0.35">
      <c r="A913" s="5" t="s">
        <v>1060</v>
      </c>
      <c r="B913" s="5">
        <v>50</v>
      </c>
      <c r="C913" s="5">
        <v>80</v>
      </c>
      <c r="D913" s="5">
        <v>-10</v>
      </c>
      <c r="E913" s="5">
        <v>-40</v>
      </c>
    </row>
    <row r="914" spans="1:5" x14ac:dyDescent="0.35">
      <c r="A914" s="5" t="s">
        <v>1060</v>
      </c>
      <c r="B914" s="5">
        <v>80</v>
      </c>
      <c r="C914" s="5">
        <v>120</v>
      </c>
      <c r="D914" s="5">
        <v>-12</v>
      </c>
      <c r="E914" s="5">
        <v>-47</v>
      </c>
    </row>
    <row r="915" spans="1:5" x14ac:dyDescent="0.35">
      <c r="A915" s="5" t="s">
        <v>1060</v>
      </c>
      <c r="B915" s="5">
        <v>120</v>
      </c>
      <c r="C915" s="5">
        <v>180</v>
      </c>
      <c r="D915" s="5">
        <v>-14</v>
      </c>
      <c r="E915" s="5">
        <v>-54</v>
      </c>
    </row>
    <row r="916" spans="1:5" x14ac:dyDescent="0.35">
      <c r="A916" s="5" t="s">
        <v>1060</v>
      </c>
      <c r="B916" s="5">
        <v>180</v>
      </c>
      <c r="C916" s="5">
        <v>250</v>
      </c>
      <c r="D916" s="5">
        <v>-15</v>
      </c>
      <c r="E916" s="5">
        <v>-61</v>
      </c>
    </row>
    <row r="917" spans="1:5" x14ac:dyDescent="0.35">
      <c r="A917" s="5" t="s">
        <v>1060</v>
      </c>
      <c r="B917" s="5">
        <v>250</v>
      </c>
      <c r="C917" s="5">
        <v>315</v>
      </c>
      <c r="D917" s="5">
        <v>-17</v>
      </c>
      <c r="E917" s="5">
        <v>-69</v>
      </c>
    </row>
    <row r="918" spans="1:5" x14ac:dyDescent="0.35">
      <c r="A918" s="5" t="s">
        <v>1060</v>
      </c>
      <c r="B918" s="5">
        <v>315</v>
      </c>
      <c r="C918" s="5">
        <v>400</v>
      </c>
      <c r="D918" s="5">
        <v>-18</v>
      </c>
      <c r="E918" s="5">
        <v>-75</v>
      </c>
    </row>
    <row r="919" spans="1:5" x14ac:dyDescent="0.35">
      <c r="A919" s="5" t="s">
        <v>1060</v>
      </c>
      <c r="B919" s="5">
        <v>400</v>
      </c>
      <c r="C919" s="5">
        <v>500</v>
      </c>
      <c r="D919" s="5">
        <v>-20</v>
      </c>
      <c r="E919" s="5">
        <v>-83</v>
      </c>
    </row>
    <row r="920" spans="1:5" x14ac:dyDescent="0.35">
      <c r="A920" s="5" t="s">
        <v>1060</v>
      </c>
      <c r="B920" s="5">
        <v>500</v>
      </c>
      <c r="C920" s="5">
        <v>630</v>
      </c>
      <c r="D920" s="5">
        <v>-22</v>
      </c>
      <c r="E920" s="5">
        <v>-92</v>
      </c>
    </row>
    <row r="921" spans="1:5" x14ac:dyDescent="0.35">
      <c r="A921" s="5" t="s">
        <v>1060</v>
      </c>
      <c r="B921" s="5">
        <v>630</v>
      </c>
      <c r="C921" s="5">
        <v>800</v>
      </c>
      <c r="D921" s="5">
        <v>-24</v>
      </c>
      <c r="E921" s="5">
        <v>-104</v>
      </c>
    </row>
    <row r="922" spans="1:5" x14ac:dyDescent="0.35">
      <c r="A922" s="5" t="s">
        <v>1060</v>
      </c>
      <c r="B922" s="5">
        <v>800</v>
      </c>
      <c r="C922" s="5">
        <v>1000</v>
      </c>
      <c r="D922" s="5">
        <v>-26</v>
      </c>
      <c r="E922" s="5">
        <v>-116</v>
      </c>
    </row>
    <row r="923" spans="1:5" x14ac:dyDescent="0.35">
      <c r="A923" s="5" t="s">
        <v>1060</v>
      </c>
      <c r="B923" s="5">
        <v>1000</v>
      </c>
      <c r="C923" s="5">
        <v>1250</v>
      </c>
      <c r="D923" s="5">
        <v>-28</v>
      </c>
      <c r="E923" s="5">
        <v>-133</v>
      </c>
    </row>
    <row r="924" spans="1:5" x14ac:dyDescent="0.35">
      <c r="A924" s="5" t="s">
        <v>1060</v>
      </c>
      <c r="B924" s="5">
        <v>1250</v>
      </c>
      <c r="C924" s="5">
        <v>1600</v>
      </c>
      <c r="D924" s="5">
        <v>-30</v>
      </c>
      <c r="E924" s="5">
        <v>-155</v>
      </c>
    </row>
    <row r="925" spans="1:5" x14ac:dyDescent="0.35">
      <c r="A925" s="5" t="s">
        <v>1060</v>
      </c>
      <c r="B925" s="5">
        <v>1600</v>
      </c>
      <c r="C925" s="5">
        <v>2000</v>
      </c>
      <c r="D925" s="5">
        <v>-32</v>
      </c>
      <c r="E925" s="5">
        <v>-182</v>
      </c>
    </row>
    <row r="926" spans="1:5" x14ac:dyDescent="0.35">
      <c r="A926" s="5" t="s">
        <v>1060</v>
      </c>
      <c r="B926" s="5">
        <v>2000</v>
      </c>
      <c r="C926" s="5">
        <v>2500</v>
      </c>
      <c r="D926" s="5">
        <v>-34</v>
      </c>
      <c r="E926" s="5">
        <v>-209</v>
      </c>
    </row>
    <row r="927" spans="1:5" x14ac:dyDescent="0.35">
      <c r="A927" s="5" t="s">
        <v>1060</v>
      </c>
      <c r="B927" s="5">
        <v>2500</v>
      </c>
      <c r="C927" s="5">
        <v>3150</v>
      </c>
      <c r="D927" s="5">
        <v>-38</v>
      </c>
      <c r="E927" s="5">
        <v>-248</v>
      </c>
    </row>
    <row r="928" spans="1:5" x14ac:dyDescent="0.35">
      <c r="A928" s="5" t="s">
        <v>1061</v>
      </c>
      <c r="B928" s="5">
        <v>0</v>
      </c>
      <c r="C928" s="5">
        <v>3</v>
      </c>
      <c r="D928" s="5">
        <v>-2</v>
      </c>
      <c r="E928" s="5">
        <v>-16</v>
      </c>
    </row>
    <row r="929" spans="1:5" x14ac:dyDescent="0.35">
      <c r="A929" s="5" t="s">
        <v>1061</v>
      </c>
      <c r="B929" s="5">
        <v>3</v>
      </c>
      <c r="C929" s="5">
        <v>6</v>
      </c>
      <c r="D929" s="5">
        <v>-4</v>
      </c>
      <c r="E929" s="5">
        <v>-22</v>
      </c>
    </row>
    <row r="930" spans="1:5" x14ac:dyDescent="0.35">
      <c r="A930" s="5" t="s">
        <v>1061</v>
      </c>
      <c r="B930" s="5">
        <v>6</v>
      </c>
      <c r="C930" s="5">
        <v>10</v>
      </c>
      <c r="D930" s="5">
        <v>-5</v>
      </c>
      <c r="E930" s="5">
        <v>-27</v>
      </c>
    </row>
    <row r="931" spans="1:5" x14ac:dyDescent="0.35">
      <c r="A931" s="5" t="s">
        <v>1061</v>
      </c>
      <c r="B931" s="5">
        <v>10</v>
      </c>
      <c r="C931" s="5">
        <v>18</v>
      </c>
      <c r="D931" s="5">
        <v>-6</v>
      </c>
      <c r="E931" s="5">
        <v>-33</v>
      </c>
    </row>
    <row r="932" spans="1:5" x14ac:dyDescent="0.35">
      <c r="A932" s="5" t="s">
        <v>1061</v>
      </c>
      <c r="B932" s="5">
        <v>18</v>
      </c>
      <c r="C932" s="5">
        <v>30</v>
      </c>
      <c r="D932" s="5">
        <v>-7</v>
      </c>
      <c r="E932" s="5">
        <v>-40</v>
      </c>
    </row>
    <row r="933" spans="1:5" x14ac:dyDescent="0.35">
      <c r="A933" s="5" t="s">
        <v>1061</v>
      </c>
      <c r="B933" s="5">
        <v>30</v>
      </c>
      <c r="C933" s="5">
        <v>50</v>
      </c>
      <c r="D933" s="5">
        <v>-9</v>
      </c>
      <c r="E933" s="5">
        <v>-48</v>
      </c>
    </row>
    <row r="934" spans="1:5" x14ac:dyDescent="0.35">
      <c r="A934" s="5" t="s">
        <v>1061</v>
      </c>
      <c r="B934" s="5">
        <v>50</v>
      </c>
      <c r="C934" s="5">
        <v>80</v>
      </c>
      <c r="D934" s="5">
        <v>-10</v>
      </c>
      <c r="E934" s="5">
        <v>-56</v>
      </c>
    </row>
    <row r="935" spans="1:5" x14ac:dyDescent="0.35">
      <c r="A935" s="5" t="s">
        <v>1061</v>
      </c>
      <c r="B935" s="5">
        <v>80</v>
      </c>
      <c r="C935" s="5">
        <v>120</v>
      </c>
      <c r="D935" s="5">
        <v>-12</v>
      </c>
      <c r="E935" s="5">
        <v>-66</v>
      </c>
    </row>
    <row r="936" spans="1:5" x14ac:dyDescent="0.35">
      <c r="A936" s="5" t="s">
        <v>1061</v>
      </c>
      <c r="B936" s="5">
        <v>120</v>
      </c>
      <c r="C936" s="5">
        <v>180</v>
      </c>
      <c r="D936" s="5">
        <v>-14</v>
      </c>
      <c r="E936" s="5">
        <v>-77</v>
      </c>
    </row>
    <row r="937" spans="1:5" x14ac:dyDescent="0.35">
      <c r="A937" s="5" t="s">
        <v>1061</v>
      </c>
      <c r="B937" s="5">
        <v>180</v>
      </c>
      <c r="C937" s="5">
        <v>250</v>
      </c>
      <c r="D937" s="5">
        <v>-15</v>
      </c>
      <c r="E937" s="5">
        <v>-87</v>
      </c>
    </row>
    <row r="938" spans="1:5" x14ac:dyDescent="0.35">
      <c r="A938" s="5" t="s">
        <v>1061</v>
      </c>
      <c r="B938" s="5">
        <v>250</v>
      </c>
      <c r="C938" s="5">
        <v>315</v>
      </c>
      <c r="D938" s="5">
        <v>-17</v>
      </c>
      <c r="E938" s="5">
        <v>-98</v>
      </c>
    </row>
    <row r="939" spans="1:5" x14ac:dyDescent="0.35">
      <c r="A939" s="5" t="s">
        <v>1061</v>
      </c>
      <c r="B939" s="5">
        <v>315</v>
      </c>
      <c r="C939" s="5">
        <v>400</v>
      </c>
      <c r="D939" s="5">
        <v>-18</v>
      </c>
      <c r="E939" s="5">
        <v>-107</v>
      </c>
    </row>
    <row r="940" spans="1:5" x14ac:dyDescent="0.35">
      <c r="A940" s="5" t="s">
        <v>1061</v>
      </c>
      <c r="B940" s="5">
        <v>400</v>
      </c>
      <c r="C940" s="5">
        <v>500</v>
      </c>
      <c r="D940" s="5">
        <v>-20</v>
      </c>
      <c r="E940" s="5">
        <v>-117</v>
      </c>
    </row>
    <row r="941" spans="1:5" x14ac:dyDescent="0.35">
      <c r="A941" s="5" t="s">
        <v>1061</v>
      </c>
      <c r="B941" s="5">
        <v>500</v>
      </c>
      <c r="C941" s="5">
        <v>630</v>
      </c>
      <c r="D941" s="5">
        <v>-22</v>
      </c>
      <c r="E941" s="5">
        <v>-132</v>
      </c>
    </row>
    <row r="942" spans="1:5" x14ac:dyDescent="0.35">
      <c r="A942" s="5" t="s">
        <v>1061</v>
      </c>
      <c r="B942" s="5">
        <v>630</v>
      </c>
      <c r="C942" s="5">
        <v>800</v>
      </c>
      <c r="D942" s="5">
        <v>-24</v>
      </c>
      <c r="E942" s="5">
        <v>-149</v>
      </c>
    </row>
    <row r="943" spans="1:5" x14ac:dyDescent="0.35">
      <c r="A943" s="5" t="s">
        <v>1061</v>
      </c>
      <c r="B943" s="5">
        <v>800</v>
      </c>
      <c r="C943" s="5">
        <v>1000</v>
      </c>
      <c r="D943" s="5">
        <v>-26</v>
      </c>
      <c r="E943" s="5">
        <v>-166</v>
      </c>
    </row>
    <row r="944" spans="1:5" x14ac:dyDescent="0.35">
      <c r="A944" s="5" t="s">
        <v>1061</v>
      </c>
      <c r="B944" s="5">
        <v>1000</v>
      </c>
      <c r="C944" s="5">
        <v>1250</v>
      </c>
      <c r="D944" s="5">
        <v>-28</v>
      </c>
      <c r="E944" s="5">
        <v>-193</v>
      </c>
    </row>
    <row r="945" spans="1:5" x14ac:dyDescent="0.35">
      <c r="A945" s="5" t="s">
        <v>1061</v>
      </c>
      <c r="B945" s="5">
        <v>1250</v>
      </c>
      <c r="C945" s="5">
        <v>1600</v>
      </c>
      <c r="D945" s="5">
        <v>-30</v>
      </c>
      <c r="E945" s="5">
        <v>-225</v>
      </c>
    </row>
    <row r="946" spans="1:5" x14ac:dyDescent="0.35">
      <c r="A946" s="5" t="s">
        <v>1061</v>
      </c>
      <c r="B946" s="5">
        <v>1600</v>
      </c>
      <c r="C946" s="5">
        <v>2000</v>
      </c>
      <c r="D946" s="5">
        <v>-32</v>
      </c>
      <c r="E946" s="5">
        <v>-262</v>
      </c>
    </row>
    <row r="947" spans="1:5" x14ac:dyDescent="0.35">
      <c r="A947" s="5" t="s">
        <v>1061</v>
      </c>
      <c r="B947" s="5">
        <v>2000</v>
      </c>
      <c r="C947" s="5">
        <v>2500</v>
      </c>
      <c r="D947" s="5">
        <v>-34</v>
      </c>
      <c r="E947" s="5">
        <v>-314</v>
      </c>
    </row>
    <row r="948" spans="1:5" x14ac:dyDescent="0.35">
      <c r="A948" s="5" t="s">
        <v>1061</v>
      </c>
      <c r="B948" s="5">
        <v>2500</v>
      </c>
      <c r="C948" s="5">
        <v>3150</v>
      </c>
      <c r="D948" s="5">
        <v>-38</v>
      </c>
      <c r="E948" s="5">
        <v>-368</v>
      </c>
    </row>
    <row r="949" spans="1:5" x14ac:dyDescent="0.35">
      <c r="A949" s="5" t="s">
        <v>1062</v>
      </c>
      <c r="B949" s="5">
        <v>0</v>
      </c>
      <c r="C949" s="5">
        <v>3</v>
      </c>
      <c r="D949" s="5">
        <v>-2</v>
      </c>
      <c r="E949" s="5">
        <v>-27</v>
      </c>
    </row>
    <row r="950" spans="1:5" x14ac:dyDescent="0.35">
      <c r="A950" s="5" t="s">
        <v>1062</v>
      </c>
      <c r="B950" s="5">
        <v>3</v>
      </c>
      <c r="C950" s="5">
        <v>6</v>
      </c>
      <c r="D950" s="5">
        <v>-4</v>
      </c>
      <c r="E950" s="5">
        <v>-34</v>
      </c>
    </row>
    <row r="951" spans="1:5" x14ac:dyDescent="0.35">
      <c r="A951" s="5" t="s">
        <v>1062</v>
      </c>
      <c r="B951" s="5">
        <v>6</v>
      </c>
      <c r="C951" s="5">
        <v>10</v>
      </c>
      <c r="D951" s="5">
        <v>-5</v>
      </c>
      <c r="E951" s="5">
        <v>-41</v>
      </c>
    </row>
    <row r="952" spans="1:5" x14ac:dyDescent="0.35">
      <c r="A952" s="5" t="s">
        <v>1062</v>
      </c>
      <c r="B952" s="5">
        <v>10</v>
      </c>
      <c r="C952" s="5">
        <v>18</v>
      </c>
      <c r="D952" s="5">
        <v>-6</v>
      </c>
      <c r="E952" s="5">
        <v>-49</v>
      </c>
    </row>
    <row r="953" spans="1:5" x14ac:dyDescent="0.35">
      <c r="A953" s="5" t="s">
        <v>1062</v>
      </c>
      <c r="B953" s="5">
        <v>18</v>
      </c>
      <c r="C953" s="5">
        <v>30</v>
      </c>
      <c r="D953" s="5">
        <v>-7</v>
      </c>
      <c r="E953" s="5">
        <v>-59</v>
      </c>
    </row>
    <row r="954" spans="1:5" x14ac:dyDescent="0.35">
      <c r="A954" s="5" t="s">
        <v>1062</v>
      </c>
      <c r="B954" s="5">
        <v>30</v>
      </c>
      <c r="C954" s="5">
        <v>50</v>
      </c>
      <c r="D954" s="5">
        <v>-9</v>
      </c>
      <c r="E954" s="5">
        <v>-71</v>
      </c>
    </row>
    <row r="955" spans="1:5" x14ac:dyDescent="0.35">
      <c r="A955" s="5" t="s">
        <v>1062</v>
      </c>
      <c r="B955" s="5">
        <v>50</v>
      </c>
      <c r="C955" s="5">
        <v>80</v>
      </c>
      <c r="D955" s="5">
        <v>-10</v>
      </c>
      <c r="E955" s="5">
        <v>-84</v>
      </c>
    </row>
    <row r="956" spans="1:5" x14ac:dyDescent="0.35">
      <c r="A956" s="5" t="s">
        <v>1062</v>
      </c>
      <c r="B956" s="5">
        <v>80</v>
      </c>
      <c r="C956" s="5">
        <v>120</v>
      </c>
      <c r="D956" s="5">
        <v>-12</v>
      </c>
      <c r="E956" s="5">
        <v>-99</v>
      </c>
    </row>
    <row r="957" spans="1:5" x14ac:dyDescent="0.35">
      <c r="A957" s="5" t="s">
        <v>1062</v>
      </c>
      <c r="B957" s="5">
        <v>120</v>
      </c>
      <c r="C957" s="5">
        <v>180</v>
      </c>
      <c r="D957" s="5">
        <v>-14</v>
      </c>
      <c r="E957" s="5">
        <v>-114</v>
      </c>
    </row>
    <row r="958" spans="1:5" x14ac:dyDescent="0.35">
      <c r="A958" s="5" t="s">
        <v>1062</v>
      </c>
      <c r="B958" s="5">
        <v>180</v>
      </c>
      <c r="C958" s="5">
        <v>250</v>
      </c>
      <c r="D958" s="5">
        <v>-15</v>
      </c>
      <c r="E958" s="5">
        <v>-130</v>
      </c>
    </row>
    <row r="959" spans="1:5" x14ac:dyDescent="0.35">
      <c r="A959" s="5" t="s">
        <v>1062</v>
      </c>
      <c r="B959" s="5">
        <v>250</v>
      </c>
      <c r="C959" s="5">
        <v>315</v>
      </c>
      <c r="D959" s="5">
        <v>-17</v>
      </c>
      <c r="E959" s="5">
        <v>-147</v>
      </c>
    </row>
    <row r="960" spans="1:5" x14ac:dyDescent="0.35">
      <c r="A960" s="5" t="s">
        <v>1062</v>
      </c>
      <c r="B960" s="5">
        <v>315</v>
      </c>
      <c r="C960" s="5">
        <v>400</v>
      </c>
      <c r="D960" s="5">
        <v>-18</v>
      </c>
      <c r="E960" s="5">
        <v>-158</v>
      </c>
    </row>
    <row r="961" spans="1:5" x14ac:dyDescent="0.35">
      <c r="A961" s="5" t="s">
        <v>1062</v>
      </c>
      <c r="B961" s="5">
        <v>400</v>
      </c>
      <c r="C961" s="5">
        <v>500</v>
      </c>
      <c r="D961" s="5">
        <v>-20</v>
      </c>
      <c r="E961" s="5">
        <v>-175</v>
      </c>
    </row>
    <row r="962" spans="1:5" x14ac:dyDescent="0.35">
      <c r="A962" s="5" t="s">
        <v>1063</v>
      </c>
      <c r="B962" s="5">
        <v>0</v>
      </c>
      <c r="C962" s="5">
        <v>3</v>
      </c>
      <c r="D962" s="5">
        <v>-2</v>
      </c>
      <c r="E962" s="5">
        <v>-42</v>
      </c>
    </row>
    <row r="963" spans="1:5" x14ac:dyDescent="0.35">
      <c r="A963" s="5" t="s">
        <v>1063</v>
      </c>
      <c r="B963" s="5">
        <v>3</v>
      </c>
      <c r="C963" s="5">
        <v>6</v>
      </c>
      <c r="D963" s="5">
        <v>-4</v>
      </c>
      <c r="E963" s="5">
        <v>-52</v>
      </c>
    </row>
    <row r="964" spans="1:5" x14ac:dyDescent="0.35">
      <c r="A964" s="5" t="s">
        <v>1063</v>
      </c>
      <c r="B964" s="5">
        <v>6</v>
      </c>
      <c r="C964" s="5">
        <v>10</v>
      </c>
      <c r="D964" s="5">
        <v>-5</v>
      </c>
      <c r="E964" s="5">
        <v>-63</v>
      </c>
    </row>
    <row r="965" spans="1:5" x14ac:dyDescent="0.35">
      <c r="A965" s="5" t="s">
        <v>1063</v>
      </c>
      <c r="B965" s="5">
        <v>10</v>
      </c>
      <c r="C965" s="5">
        <v>18</v>
      </c>
      <c r="D965" s="5">
        <v>-6</v>
      </c>
      <c r="E965" s="5">
        <v>-76</v>
      </c>
    </row>
    <row r="966" spans="1:5" x14ac:dyDescent="0.35">
      <c r="A966" s="5" t="s">
        <v>1063</v>
      </c>
      <c r="B966" s="5">
        <v>18</v>
      </c>
      <c r="C966" s="5">
        <v>30</v>
      </c>
      <c r="D966" s="5">
        <v>-7</v>
      </c>
      <c r="E966" s="5">
        <v>-91</v>
      </c>
    </row>
    <row r="967" spans="1:5" x14ac:dyDescent="0.35">
      <c r="A967" s="5" t="s">
        <v>1063</v>
      </c>
      <c r="B967" s="5">
        <v>30</v>
      </c>
      <c r="C967" s="5">
        <v>50</v>
      </c>
      <c r="D967" s="5">
        <v>-9</v>
      </c>
      <c r="E967" s="5">
        <v>-109</v>
      </c>
    </row>
    <row r="968" spans="1:5" x14ac:dyDescent="0.35">
      <c r="A968" s="5" t="s">
        <v>1063</v>
      </c>
      <c r="B968" s="5">
        <v>50</v>
      </c>
      <c r="C968" s="5">
        <v>80</v>
      </c>
      <c r="D968" s="5">
        <v>-10</v>
      </c>
      <c r="E968" s="5">
        <v>-130</v>
      </c>
    </row>
    <row r="969" spans="1:5" x14ac:dyDescent="0.35">
      <c r="A969" s="5" t="s">
        <v>1063</v>
      </c>
      <c r="B969" s="5">
        <v>80</v>
      </c>
      <c r="C969" s="5">
        <v>120</v>
      </c>
      <c r="D969" s="5">
        <v>-12</v>
      </c>
      <c r="E969" s="5">
        <v>-152</v>
      </c>
    </row>
    <row r="970" spans="1:5" x14ac:dyDescent="0.35">
      <c r="A970" s="5" t="s">
        <v>1063</v>
      </c>
      <c r="B970" s="5">
        <v>120</v>
      </c>
      <c r="C970" s="5">
        <v>180</v>
      </c>
      <c r="D970" s="5">
        <v>-14</v>
      </c>
      <c r="E970" s="5">
        <v>-174</v>
      </c>
    </row>
    <row r="971" spans="1:5" x14ac:dyDescent="0.35">
      <c r="A971" s="5" t="s">
        <v>1063</v>
      </c>
      <c r="B971" s="5">
        <v>180</v>
      </c>
      <c r="C971" s="5">
        <v>250</v>
      </c>
      <c r="D971" s="5">
        <v>-15</v>
      </c>
      <c r="E971" s="5">
        <v>-200</v>
      </c>
    </row>
    <row r="972" spans="1:5" x14ac:dyDescent="0.35">
      <c r="A972" s="5" t="s">
        <v>1063</v>
      </c>
      <c r="B972" s="5">
        <v>250</v>
      </c>
      <c r="C972" s="5">
        <v>315</v>
      </c>
      <c r="D972" s="5">
        <v>-17</v>
      </c>
      <c r="E972" s="5">
        <v>-227</v>
      </c>
    </row>
    <row r="973" spans="1:5" x14ac:dyDescent="0.35">
      <c r="A973" s="5" t="s">
        <v>1063</v>
      </c>
      <c r="B973" s="5">
        <v>315</v>
      </c>
      <c r="C973" s="5">
        <v>400</v>
      </c>
      <c r="D973" s="5">
        <v>-18</v>
      </c>
      <c r="E973" s="5">
        <v>-248</v>
      </c>
    </row>
    <row r="974" spans="1:5" x14ac:dyDescent="0.35">
      <c r="A974" s="5" t="s">
        <v>1063</v>
      </c>
      <c r="B974" s="5">
        <v>400</v>
      </c>
      <c r="C974" s="5">
        <v>500</v>
      </c>
      <c r="D974" s="5">
        <v>-20</v>
      </c>
      <c r="E974" s="5">
        <v>-270</v>
      </c>
    </row>
    <row r="975" spans="1:5" x14ac:dyDescent="0.35">
      <c r="A975" s="5" t="s">
        <v>1064</v>
      </c>
      <c r="B975" s="5">
        <v>0</v>
      </c>
      <c r="C975" s="5">
        <v>3</v>
      </c>
      <c r="D975" s="5">
        <v>0</v>
      </c>
      <c r="E975" s="5">
        <v>-0.8</v>
      </c>
    </row>
    <row r="976" spans="1:5" x14ac:dyDescent="0.35">
      <c r="A976" s="5" t="s">
        <v>1064</v>
      </c>
      <c r="B976" s="5">
        <v>3</v>
      </c>
      <c r="C976" s="5">
        <v>6</v>
      </c>
      <c r="D976" s="5">
        <v>0</v>
      </c>
      <c r="E976" s="5">
        <v>-1</v>
      </c>
    </row>
    <row r="977" spans="1:5" x14ac:dyDescent="0.35">
      <c r="A977" s="5" t="s">
        <v>1064</v>
      </c>
      <c r="B977" s="5">
        <v>6</v>
      </c>
      <c r="C977" s="5">
        <v>10</v>
      </c>
      <c r="D977" s="5">
        <v>0</v>
      </c>
      <c r="E977" s="5">
        <v>-1</v>
      </c>
    </row>
    <row r="978" spans="1:5" x14ac:dyDescent="0.35">
      <c r="A978" s="5" t="s">
        <v>1064</v>
      </c>
      <c r="B978" s="5">
        <v>10</v>
      </c>
      <c r="C978" s="5">
        <v>18</v>
      </c>
      <c r="D978" s="5">
        <v>0</v>
      </c>
      <c r="E978" s="5">
        <v>-1.2</v>
      </c>
    </row>
    <row r="979" spans="1:5" x14ac:dyDescent="0.35">
      <c r="A979" s="5" t="s">
        <v>1064</v>
      </c>
      <c r="B979" s="5">
        <v>18</v>
      </c>
      <c r="C979" s="5">
        <v>30</v>
      </c>
      <c r="D979" s="5">
        <v>0</v>
      </c>
      <c r="E979" s="5">
        <v>-1.5</v>
      </c>
    </row>
    <row r="980" spans="1:5" x14ac:dyDescent="0.35">
      <c r="A980" s="5" t="s">
        <v>1064</v>
      </c>
      <c r="B980" s="5">
        <v>30</v>
      </c>
      <c r="C980" s="5">
        <v>50</v>
      </c>
      <c r="D980" s="5">
        <v>0</v>
      </c>
      <c r="E980" s="5">
        <v>-1.5</v>
      </c>
    </row>
    <row r="981" spans="1:5" x14ac:dyDescent="0.35">
      <c r="A981" s="5" t="s">
        <v>1064</v>
      </c>
      <c r="B981" s="5">
        <v>50</v>
      </c>
      <c r="C981" s="5">
        <v>80</v>
      </c>
      <c r="D981" s="5">
        <v>0</v>
      </c>
      <c r="E981" s="5">
        <v>-2</v>
      </c>
    </row>
    <row r="982" spans="1:5" x14ac:dyDescent="0.35">
      <c r="A982" s="5" t="s">
        <v>1064</v>
      </c>
      <c r="B982" s="5">
        <v>80</v>
      </c>
      <c r="C982" s="5">
        <v>120</v>
      </c>
      <c r="D982" s="5">
        <v>0</v>
      </c>
      <c r="E982" s="5">
        <v>-2.5</v>
      </c>
    </row>
    <row r="983" spans="1:5" x14ac:dyDescent="0.35">
      <c r="A983" s="5" t="s">
        <v>1064</v>
      </c>
      <c r="B983" s="5">
        <v>120</v>
      </c>
      <c r="C983" s="5">
        <v>180</v>
      </c>
      <c r="D983" s="5">
        <v>0</v>
      </c>
      <c r="E983" s="5">
        <v>-3.5</v>
      </c>
    </row>
    <row r="984" spans="1:5" x14ac:dyDescent="0.35">
      <c r="A984" s="5" t="s">
        <v>1064</v>
      </c>
      <c r="B984" s="5">
        <v>180</v>
      </c>
      <c r="C984" s="5">
        <v>250</v>
      </c>
      <c r="D984" s="5">
        <v>0</v>
      </c>
      <c r="E984" s="5">
        <v>-4.5</v>
      </c>
    </row>
    <row r="985" spans="1:5" x14ac:dyDescent="0.35">
      <c r="A985" s="5" t="s">
        <v>1064</v>
      </c>
      <c r="B985" s="5">
        <v>250</v>
      </c>
      <c r="C985" s="5">
        <v>315</v>
      </c>
      <c r="D985" s="5">
        <v>0</v>
      </c>
      <c r="E985" s="5">
        <v>-6</v>
      </c>
    </row>
    <row r="986" spans="1:5" x14ac:dyDescent="0.35">
      <c r="A986" s="5" t="s">
        <v>1064</v>
      </c>
      <c r="B986" s="5">
        <v>315</v>
      </c>
      <c r="C986" s="5">
        <v>400</v>
      </c>
      <c r="D986" s="5">
        <v>0</v>
      </c>
      <c r="E986" s="5">
        <v>-7</v>
      </c>
    </row>
    <row r="987" spans="1:5" x14ac:dyDescent="0.35">
      <c r="A987" s="5" t="s">
        <v>1064</v>
      </c>
      <c r="B987" s="5">
        <v>400</v>
      </c>
      <c r="C987" s="5">
        <v>500</v>
      </c>
      <c r="D987" s="5">
        <v>0</v>
      </c>
      <c r="E987" s="5">
        <v>-8</v>
      </c>
    </row>
    <row r="988" spans="1:5" x14ac:dyDescent="0.35">
      <c r="A988" s="5" t="s">
        <v>1064</v>
      </c>
      <c r="B988" s="5">
        <v>500</v>
      </c>
      <c r="C988" s="5">
        <v>630</v>
      </c>
      <c r="D988" s="5">
        <v>0</v>
      </c>
      <c r="E988" s="5">
        <v>-9</v>
      </c>
    </row>
    <row r="989" spans="1:5" x14ac:dyDescent="0.35">
      <c r="A989" s="5" t="s">
        <v>1064</v>
      </c>
      <c r="B989" s="5">
        <v>630</v>
      </c>
      <c r="C989" s="5">
        <v>800</v>
      </c>
      <c r="D989" s="5">
        <v>0</v>
      </c>
      <c r="E989" s="5">
        <v>-10</v>
      </c>
    </row>
    <row r="990" spans="1:5" x14ac:dyDescent="0.35">
      <c r="A990" s="5" t="s">
        <v>1064</v>
      </c>
      <c r="B990" s="5">
        <v>800</v>
      </c>
      <c r="C990" s="5">
        <v>1000</v>
      </c>
      <c r="D990" s="5">
        <v>0</v>
      </c>
      <c r="E990" s="5">
        <v>-11</v>
      </c>
    </row>
    <row r="991" spans="1:5" x14ac:dyDescent="0.35">
      <c r="A991" s="5" t="s">
        <v>1064</v>
      </c>
      <c r="B991" s="5">
        <v>1000</v>
      </c>
      <c r="C991" s="5">
        <v>1250</v>
      </c>
      <c r="D991" s="5">
        <v>0</v>
      </c>
      <c r="E991" s="5">
        <v>-13</v>
      </c>
    </row>
    <row r="992" spans="1:5" x14ac:dyDescent="0.35">
      <c r="A992" s="5" t="s">
        <v>1064</v>
      </c>
      <c r="B992" s="5">
        <v>1250</v>
      </c>
      <c r="C992" s="5">
        <v>1600</v>
      </c>
      <c r="D992" s="5">
        <v>0</v>
      </c>
      <c r="E992" s="5">
        <v>-15</v>
      </c>
    </row>
    <row r="993" spans="1:5" x14ac:dyDescent="0.35">
      <c r="A993" s="5" t="s">
        <v>1064</v>
      </c>
      <c r="B993" s="5">
        <v>1600</v>
      </c>
      <c r="C993" s="5">
        <v>2000</v>
      </c>
      <c r="D993" s="5">
        <v>0</v>
      </c>
      <c r="E993" s="5">
        <v>-18</v>
      </c>
    </row>
    <row r="994" spans="1:5" x14ac:dyDescent="0.35">
      <c r="A994" s="5" t="s">
        <v>1064</v>
      </c>
      <c r="B994" s="5">
        <v>2000</v>
      </c>
      <c r="C994" s="5">
        <v>2500</v>
      </c>
      <c r="D994" s="5">
        <v>0</v>
      </c>
      <c r="E994" s="5">
        <v>-22</v>
      </c>
    </row>
    <row r="995" spans="1:5" x14ac:dyDescent="0.35">
      <c r="A995" s="5" t="s">
        <v>1064</v>
      </c>
      <c r="B995" s="5">
        <v>2500</v>
      </c>
      <c r="C995" s="5">
        <v>3150</v>
      </c>
      <c r="D995" s="5">
        <v>0</v>
      </c>
      <c r="E995" s="5">
        <v>-26</v>
      </c>
    </row>
    <row r="996" spans="1:5" x14ac:dyDescent="0.35">
      <c r="A996" s="5" t="s">
        <v>1065</v>
      </c>
      <c r="B996" s="5">
        <v>0</v>
      </c>
      <c r="C996" s="5">
        <v>3</v>
      </c>
      <c r="D996" s="5">
        <v>0</v>
      </c>
      <c r="E996" s="5">
        <v>-1.2</v>
      </c>
    </row>
    <row r="997" spans="1:5" x14ac:dyDescent="0.35">
      <c r="A997" s="5" t="s">
        <v>1065</v>
      </c>
      <c r="B997" s="5">
        <v>3</v>
      </c>
      <c r="C997" s="5">
        <v>6</v>
      </c>
      <c r="D997" s="5">
        <v>0</v>
      </c>
      <c r="E997" s="5">
        <v>-1.5</v>
      </c>
    </row>
    <row r="998" spans="1:5" x14ac:dyDescent="0.35">
      <c r="A998" s="5" t="s">
        <v>1065</v>
      </c>
      <c r="B998" s="5">
        <v>6</v>
      </c>
      <c r="C998" s="5">
        <v>10</v>
      </c>
      <c r="D998" s="5">
        <v>0</v>
      </c>
      <c r="E998" s="5">
        <v>-1.5</v>
      </c>
    </row>
    <row r="999" spans="1:5" x14ac:dyDescent="0.35">
      <c r="A999" s="5" t="s">
        <v>1065</v>
      </c>
      <c r="B999" s="5">
        <v>10</v>
      </c>
      <c r="C999" s="5">
        <v>18</v>
      </c>
      <c r="D999" s="5">
        <v>0</v>
      </c>
      <c r="E999" s="5">
        <v>-2</v>
      </c>
    </row>
    <row r="1000" spans="1:5" x14ac:dyDescent="0.35">
      <c r="A1000" s="5" t="s">
        <v>1065</v>
      </c>
      <c r="B1000" s="5">
        <v>18</v>
      </c>
      <c r="C1000" s="5">
        <v>30</v>
      </c>
      <c r="D1000" s="5">
        <v>0</v>
      </c>
      <c r="E1000" s="5">
        <v>-2.5</v>
      </c>
    </row>
    <row r="1001" spans="1:5" x14ac:dyDescent="0.35">
      <c r="A1001" s="5" t="s">
        <v>1065</v>
      </c>
      <c r="B1001" s="5">
        <v>30</v>
      </c>
      <c r="C1001" s="5">
        <v>50</v>
      </c>
      <c r="D1001" s="5">
        <v>0</v>
      </c>
      <c r="E1001" s="5">
        <v>-2.5</v>
      </c>
    </row>
    <row r="1002" spans="1:5" x14ac:dyDescent="0.35">
      <c r="A1002" s="5" t="s">
        <v>1065</v>
      </c>
      <c r="B1002" s="5">
        <v>50</v>
      </c>
      <c r="C1002" s="5">
        <v>80</v>
      </c>
      <c r="D1002" s="5">
        <v>0</v>
      </c>
      <c r="E1002" s="5">
        <v>-3</v>
      </c>
    </row>
    <row r="1003" spans="1:5" x14ac:dyDescent="0.35">
      <c r="A1003" s="5" t="s">
        <v>1065</v>
      </c>
      <c r="B1003" s="5">
        <v>80</v>
      </c>
      <c r="C1003" s="5">
        <v>120</v>
      </c>
      <c r="D1003" s="5">
        <v>0</v>
      </c>
      <c r="E1003" s="5">
        <v>-4</v>
      </c>
    </row>
    <row r="1004" spans="1:5" x14ac:dyDescent="0.35">
      <c r="A1004" s="5" t="s">
        <v>1065</v>
      </c>
      <c r="B1004" s="5">
        <v>120</v>
      </c>
      <c r="C1004" s="5">
        <v>180</v>
      </c>
      <c r="D1004" s="5">
        <v>0</v>
      </c>
      <c r="E1004" s="5">
        <v>-5</v>
      </c>
    </row>
    <row r="1005" spans="1:5" x14ac:dyDescent="0.35">
      <c r="A1005" s="5" t="s">
        <v>1065</v>
      </c>
      <c r="B1005" s="5">
        <v>180</v>
      </c>
      <c r="C1005" s="5">
        <v>250</v>
      </c>
      <c r="D1005" s="5">
        <v>0</v>
      </c>
      <c r="E1005" s="5">
        <v>-7</v>
      </c>
    </row>
    <row r="1006" spans="1:5" x14ac:dyDescent="0.35">
      <c r="A1006" s="5" t="s">
        <v>1065</v>
      </c>
      <c r="B1006" s="5">
        <v>250</v>
      </c>
      <c r="C1006" s="5">
        <v>315</v>
      </c>
      <c r="D1006" s="5">
        <v>0</v>
      </c>
      <c r="E1006" s="5">
        <v>-8</v>
      </c>
    </row>
    <row r="1007" spans="1:5" x14ac:dyDescent="0.35">
      <c r="A1007" s="5" t="s">
        <v>1065</v>
      </c>
      <c r="B1007" s="5">
        <v>315</v>
      </c>
      <c r="C1007" s="5">
        <v>400</v>
      </c>
      <c r="D1007" s="5">
        <v>0</v>
      </c>
      <c r="E1007" s="5">
        <v>-9</v>
      </c>
    </row>
    <row r="1008" spans="1:5" x14ac:dyDescent="0.35">
      <c r="A1008" s="5" t="s">
        <v>1065</v>
      </c>
      <c r="B1008" s="5">
        <v>400</v>
      </c>
      <c r="C1008" s="5">
        <v>500</v>
      </c>
      <c r="D1008" s="5">
        <v>0</v>
      </c>
      <c r="E1008" s="5">
        <v>-10</v>
      </c>
    </row>
    <row r="1009" spans="1:5" x14ac:dyDescent="0.35">
      <c r="A1009" s="5" t="s">
        <v>1065</v>
      </c>
      <c r="B1009" s="5">
        <v>500</v>
      </c>
      <c r="C1009" s="5">
        <v>630</v>
      </c>
      <c r="D1009" s="5">
        <v>0</v>
      </c>
      <c r="E1009" s="5">
        <v>-11</v>
      </c>
    </row>
    <row r="1010" spans="1:5" x14ac:dyDescent="0.35">
      <c r="A1010" s="5" t="s">
        <v>1065</v>
      </c>
      <c r="B1010" s="5">
        <v>630</v>
      </c>
      <c r="C1010" s="5">
        <v>800</v>
      </c>
      <c r="D1010" s="5">
        <v>0</v>
      </c>
      <c r="E1010" s="5">
        <v>-13</v>
      </c>
    </row>
    <row r="1011" spans="1:5" x14ac:dyDescent="0.35">
      <c r="A1011" s="5" t="s">
        <v>1065</v>
      </c>
      <c r="B1011" s="5">
        <v>800</v>
      </c>
      <c r="C1011" s="5">
        <v>1000</v>
      </c>
      <c r="D1011" s="5">
        <v>0</v>
      </c>
      <c r="E1011" s="5">
        <v>-15</v>
      </c>
    </row>
    <row r="1012" spans="1:5" x14ac:dyDescent="0.35">
      <c r="A1012" s="5" t="s">
        <v>1065</v>
      </c>
      <c r="B1012" s="5">
        <v>1000</v>
      </c>
      <c r="C1012" s="5">
        <v>1250</v>
      </c>
      <c r="D1012" s="5">
        <v>0</v>
      </c>
      <c r="E1012" s="5">
        <v>-18</v>
      </c>
    </row>
    <row r="1013" spans="1:5" x14ac:dyDescent="0.35">
      <c r="A1013" s="5" t="s">
        <v>1065</v>
      </c>
      <c r="B1013" s="5">
        <v>1250</v>
      </c>
      <c r="C1013" s="5">
        <v>1600</v>
      </c>
      <c r="D1013" s="5">
        <v>0</v>
      </c>
      <c r="E1013" s="5">
        <v>-21</v>
      </c>
    </row>
    <row r="1014" spans="1:5" x14ac:dyDescent="0.35">
      <c r="A1014" s="5" t="s">
        <v>1065</v>
      </c>
      <c r="B1014" s="5">
        <v>1600</v>
      </c>
      <c r="C1014" s="5">
        <v>2000</v>
      </c>
      <c r="D1014" s="5">
        <v>0</v>
      </c>
      <c r="E1014" s="5">
        <v>-25</v>
      </c>
    </row>
    <row r="1015" spans="1:5" x14ac:dyDescent="0.35">
      <c r="A1015" s="5" t="s">
        <v>1065</v>
      </c>
      <c r="B1015" s="5">
        <v>2000</v>
      </c>
      <c r="C1015" s="5">
        <v>2500</v>
      </c>
      <c r="D1015" s="5">
        <v>0</v>
      </c>
      <c r="E1015" s="5">
        <v>-30</v>
      </c>
    </row>
    <row r="1016" spans="1:5" x14ac:dyDescent="0.35">
      <c r="A1016" s="5" t="s">
        <v>1065</v>
      </c>
      <c r="B1016" s="5">
        <v>2500</v>
      </c>
      <c r="C1016" s="5">
        <v>3150</v>
      </c>
      <c r="D1016" s="5">
        <v>0</v>
      </c>
      <c r="E1016" s="5">
        <v>-36</v>
      </c>
    </row>
    <row r="1017" spans="1:5" x14ac:dyDescent="0.35">
      <c r="A1017" s="5" t="s">
        <v>1066</v>
      </c>
      <c r="B1017" s="5">
        <v>0</v>
      </c>
      <c r="C1017" s="5">
        <v>3</v>
      </c>
      <c r="D1017" s="5">
        <v>0</v>
      </c>
      <c r="E1017" s="5">
        <v>-2</v>
      </c>
    </row>
    <row r="1018" spans="1:5" x14ac:dyDescent="0.35">
      <c r="A1018" s="5" t="s">
        <v>1066</v>
      </c>
      <c r="B1018" s="5">
        <v>3</v>
      </c>
      <c r="C1018" s="5">
        <v>6</v>
      </c>
      <c r="D1018" s="5">
        <v>0</v>
      </c>
      <c r="E1018" s="5">
        <v>-2.5</v>
      </c>
    </row>
    <row r="1019" spans="1:5" x14ac:dyDescent="0.35">
      <c r="A1019" s="5" t="s">
        <v>1066</v>
      </c>
      <c r="B1019" s="5">
        <v>6</v>
      </c>
      <c r="C1019" s="5">
        <v>10</v>
      </c>
      <c r="D1019" s="5">
        <v>0</v>
      </c>
      <c r="E1019" s="5">
        <v>-2.5</v>
      </c>
    </row>
    <row r="1020" spans="1:5" x14ac:dyDescent="0.35">
      <c r="A1020" s="5" t="s">
        <v>1066</v>
      </c>
      <c r="B1020" s="5">
        <v>10</v>
      </c>
      <c r="C1020" s="5">
        <v>18</v>
      </c>
      <c r="D1020" s="5">
        <v>0</v>
      </c>
      <c r="E1020" s="5">
        <v>-3</v>
      </c>
    </row>
    <row r="1021" spans="1:5" x14ac:dyDescent="0.35">
      <c r="A1021" s="5" t="s">
        <v>1066</v>
      </c>
      <c r="B1021" s="5">
        <v>18</v>
      </c>
      <c r="C1021" s="5">
        <v>30</v>
      </c>
      <c r="D1021" s="5">
        <v>0</v>
      </c>
      <c r="E1021" s="5">
        <v>-4</v>
      </c>
    </row>
    <row r="1022" spans="1:5" x14ac:dyDescent="0.35">
      <c r="A1022" s="5" t="s">
        <v>1066</v>
      </c>
      <c r="B1022" s="5">
        <v>30</v>
      </c>
      <c r="C1022" s="5">
        <v>50</v>
      </c>
      <c r="D1022" s="5">
        <v>0</v>
      </c>
      <c r="E1022" s="5">
        <v>-4</v>
      </c>
    </row>
    <row r="1023" spans="1:5" x14ac:dyDescent="0.35">
      <c r="A1023" s="5" t="s">
        <v>1066</v>
      </c>
      <c r="B1023" s="5">
        <v>50</v>
      </c>
      <c r="C1023" s="5">
        <v>80</v>
      </c>
      <c r="D1023" s="5">
        <v>0</v>
      </c>
      <c r="E1023" s="5">
        <v>-5</v>
      </c>
    </row>
    <row r="1024" spans="1:5" x14ac:dyDescent="0.35">
      <c r="A1024" s="5" t="s">
        <v>1066</v>
      </c>
      <c r="B1024" s="5">
        <v>80</v>
      </c>
      <c r="C1024" s="5">
        <v>120</v>
      </c>
      <c r="D1024" s="5">
        <v>0</v>
      </c>
      <c r="E1024" s="5">
        <v>-6</v>
      </c>
    </row>
    <row r="1025" spans="1:5" x14ac:dyDescent="0.35">
      <c r="A1025" s="5" t="s">
        <v>1066</v>
      </c>
      <c r="B1025" s="5">
        <v>120</v>
      </c>
      <c r="C1025" s="5">
        <v>180</v>
      </c>
      <c r="D1025" s="5">
        <v>0</v>
      </c>
      <c r="E1025" s="5">
        <v>-8</v>
      </c>
    </row>
    <row r="1026" spans="1:5" x14ac:dyDescent="0.35">
      <c r="A1026" s="5" t="s">
        <v>1066</v>
      </c>
      <c r="B1026" s="5">
        <v>180</v>
      </c>
      <c r="C1026" s="5">
        <v>250</v>
      </c>
      <c r="D1026" s="5">
        <v>0</v>
      </c>
      <c r="E1026" s="5">
        <v>-10</v>
      </c>
    </row>
    <row r="1027" spans="1:5" x14ac:dyDescent="0.35">
      <c r="A1027" s="5" t="s">
        <v>1066</v>
      </c>
      <c r="B1027" s="5">
        <v>250</v>
      </c>
      <c r="C1027" s="5">
        <v>315</v>
      </c>
      <c r="D1027" s="5">
        <v>0</v>
      </c>
      <c r="E1027" s="5">
        <v>-12</v>
      </c>
    </row>
    <row r="1028" spans="1:5" x14ac:dyDescent="0.35">
      <c r="A1028" s="5" t="s">
        <v>1066</v>
      </c>
      <c r="B1028" s="5">
        <v>315</v>
      </c>
      <c r="C1028" s="5">
        <v>400</v>
      </c>
      <c r="D1028" s="5">
        <v>0</v>
      </c>
      <c r="E1028" s="5">
        <v>-13</v>
      </c>
    </row>
    <row r="1029" spans="1:5" x14ac:dyDescent="0.35">
      <c r="A1029" s="5" t="s">
        <v>1066</v>
      </c>
      <c r="B1029" s="5">
        <v>400</v>
      </c>
      <c r="C1029" s="5">
        <v>500</v>
      </c>
      <c r="D1029" s="5">
        <v>0</v>
      </c>
      <c r="E1029" s="5">
        <v>-15</v>
      </c>
    </row>
    <row r="1030" spans="1:5" x14ac:dyDescent="0.35">
      <c r="A1030" s="5" t="s">
        <v>1066</v>
      </c>
      <c r="B1030" s="5">
        <v>500</v>
      </c>
      <c r="C1030" s="5">
        <v>630</v>
      </c>
      <c r="D1030" s="5">
        <v>0</v>
      </c>
      <c r="E1030" s="5">
        <v>-16</v>
      </c>
    </row>
    <row r="1031" spans="1:5" x14ac:dyDescent="0.35">
      <c r="A1031" s="5" t="s">
        <v>1066</v>
      </c>
      <c r="B1031" s="5">
        <v>630</v>
      </c>
      <c r="C1031" s="5">
        <v>800</v>
      </c>
      <c r="D1031" s="5">
        <v>0</v>
      </c>
      <c r="E1031" s="5">
        <v>-18</v>
      </c>
    </row>
    <row r="1032" spans="1:5" x14ac:dyDescent="0.35">
      <c r="A1032" s="5" t="s">
        <v>1066</v>
      </c>
      <c r="B1032" s="5">
        <v>800</v>
      </c>
      <c r="C1032" s="5">
        <v>1000</v>
      </c>
      <c r="D1032" s="5">
        <v>0</v>
      </c>
      <c r="E1032" s="5">
        <v>-21</v>
      </c>
    </row>
    <row r="1033" spans="1:5" x14ac:dyDescent="0.35">
      <c r="A1033" s="5" t="s">
        <v>1066</v>
      </c>
      <c r="B1033" s="5">
        <v>1000</v>
      </c>
      <c r="C1033" s="5">
        <v>1250</v>
      </c>
      <c r="D1033" s="5">
        <v>0</v>
      </c>
      <c r="E1033" s="5">
        <v>-24</v>
      </c>
    </row>
    <row r="1034" spans="1:5" x14ac:dyDescent="0.35">
      <c r="A1034" s="5" t="s">
        <v>1066</v>
      </c>
      <c r="B1034" s="5">
        <v>1250</v>
      </c>
      <c r="C1034" s="5">
        <v>1600</v>
      </c>
      <c r="D1034" s="5">
        <v>0</v>
      </c>
      <c r="E1034" s="5">
        <v>-29</v>
      </c>
    </row>
    <row r="1035" spans="1:5" x14ac:dyDescent="0.35">
      <c r="A1035" s="5" t="s">
        <v>1066</v>
      </c>
      <c r="B1035" s="5">
        <v>1600</v>
      </c>
      <c r="C1035" s="5">
        <v>2000</v>
      </c>
      <c r="D1035" s="5">
        <v>0</v>
      </c>
      <c r="E1035" s="5">
        <v>-35</v>
      </c>
    </row>
    <row r="1036" spans="1:5" x14ac:dyDescent="0.35">
      <c r="A1036" s="5" t="s">
        <v>1066</v>
      </c>
      <c r="B1036" s="5">
        <v>2000</v>
      </c>
      <c r="C1036" s="5">
        <v>2500</v>
      </c>
      <c r="D1036" s="5">
        <v>0</v>
      </c>
      <c r="E1036" s="5">
        <v>-41</v>
      </c>
    </row>
    <row r="1037" spans="1:5" x14ac:dyDescent="0.35">
      <c r="A1037" s="5" t="s">
        <v>1066</v>
      </c>
      <c r="B1037" s="5">
        <v>2500</v>
      </c>
      <c r="C1037" s="5">
        <v>3150</v>
      </c>
      <c r="D1037" s="5">
        <v>0</v>
      </c>
      <c r="E1037" s="5">
        <v>-50</v>
      </c>
    </row>
    <row r="1038" spans="1:5" x14ac:dyDescent="0.35">
      <c r="A1038" s="5" t="s">
        <v>1067</v>
      </c>
      <c r="B1038" s="5">
        <v>0</v>
      </c>
      <c r="C1038" s="5">
        <v>3</v>
      </c>
      <c r="D1038" s="5">
        <v>0</v>
      </c>
      <c r="E1038" s="5">
        <v>-3</v>
      </c>
    </row>
    <row r="1039" spans="1:5" x14ac:dyDescent="0.35">
      <c r="A1039" s="5" t="s">
        <v>1067</v>
      </c>
      <c r="B1039" s="5">
        <v>3</v>
      </c>
      <c r="C1039" s="5">
        <v>6</v>
      </c>
      <c r="D1039" s="5">
        <v>0</v>
      </c>
      <c r="E1039" s="5">
        <v>-4</v>
      </c>
    </row>
    <row r="1040" spans="1:5" x14ac:dyDescent="0.35">
      <c r="A1040" s="5" t="s">
        <v>1067</v>
      </c>
      <c r="B1040" s="5">
        <v>6</v>
      </c>
      <c r="C1040" s="5">
        <v>10</v>
      </c>
      <c r="D1040" s="5">
        <v>0</v>
      </c>
      <c r="E1040" s="5">
        <v>-4</v>
      </c>
    </row>
    <row r="1041" spans="1:5" x14ac:dyDescent="0.35">
      <c r="A1041" s="5" t="s">
        <v>1067</v>
      </c>
      <c r="B1041" s="5">
        <v>10</v>
      </c>
      <c r="C1041" s="5">
        <v>18</v>
      </c>
      <c r="D1041" s="5">
        <v>0</v>
      </c>
      <c r="E1041" s="5">
        <v>-5</v>
      </c>
    </row>
    <row r="1042" spans="1:5" x14ac:dyDescent="0.35">
      <c r="A1042" s="5" t="s">
        <v>1067</v>
      </c>
      <c r="B1042" s="5">
        <v>18</v>
      </c>
      <c r="C1042" s="5">
        <v>30</v>
      </c>
      <c r="D1042" s="5">
        <v>0</v>
      </c>
      <c r="E1042" s="5">
        <v>-6</v>
      </c>
    </row>
    <row r="1043" spans="1:5" x14ac:dyDescent="0.35">
      <c r="A1043" s="5" t="s">
        <v>1067</v>
      </c>
      <c r="B1043" s="5">
        <v>30</v>
      </c>
      <c r="C1043" s="5">
        <v>50</v>
      </c>
      <c r="D1043" s="5">
        <v>0</v>
      </c>
      <c r="E1043" s="5">
        <v>-7</v>
      </c>
    </row>
    <row r="1044" spans="1:5" x14ac:dyDescent="0.35">
      <c r="A1044" s="5" t="s">
        <v>1067</v>
      </c>
      <c r="B1044" s="5">
        <v>50</v>
      </c>
      <c r="C1044" s="5">
        <v>80</v>
      </c>
      <c r="D1044" s="5">
        <v>0</v>
      </c>
      <c r="E1044" s="5">
        <v>-8</v>
      </c>
    </row>
    <row r="1045" spans="1:5" x14ac:dyDescent="0.35">
      <c r="A1045" s="5" t="s">
        <v>1067</v>
      </c>
      <c r="B1045" s="5">
        <v>80</v>
      </c>
      <c r="C1045" s="5">
        <v>120</v>
      </c>
      <c r="D1045" s="5">
        <v>0</v>
      </c>
      <c r="E1045" s="5">
        <v>-10</v>
      </c>
    </row>
    <row r="1046" spans="1:5" x14ac:dyDescent="0.35">
      <c r="A1046" s="5" t="s">
        <v>1067</v>
      </c>
      <c r="B1046" s="5">
        <v>120</v>
      </c>
      <c r="C1046" s="5">
        <v>180</v>
      </c>
      <c r="D1046" s="5">
        <v>0</v>
      </c>
      <c r="E1046" s="5">
        <v>-12</v>
      </c>
    </row>
    <row r="1047" spans="1:5" x14ac:dyDescent="0.35">
      <c r="A1047" s="5" t="s">
        <v>1067</v>
      </c>
      <c r="B1047" s="5">
        <v>180</v>
      </c>
      <c r="C1047" s="5">
        <v>250</v>
      </c>
      <c r="D1047" s="5">
        <v>0</v>
      </c>
      <c r="E1047" s="5">
        <v>-14</v>
      </c>
    </row>
    <row r="1048" spans="1:5" x14ac:dyDescent="0.35">
      <c r="A1048" s="5" t="s">
        <v>1067</v>
      </c>
      <c r="B1048" s="5">
        <v>250</v>
      </c>
      <c r="C1048" s="5">
        <v>315</v>
      </c>
      <c r="D1048" s="5">
        <v>0</v>
      </c>
      <c r="E1048" s="5">
        <v>-16</v>
      </c>
    </row>
    <row r="1049" spans="1:5" x14ac:dyDescent="0.35">
      <c r="A1049" s="5" t="s">
        <v>1067</v>
      </c>
      <c r="B1049" s="5">
        <v>315</v>
      </c>
      <c r="C1049" s="5">
        <v>400</v>
      </c>
      <c r="D1049" s="5">
        <v>0</v>
      </c>
      <c r="E1049" s="5">
        <v>-18</v>
      </c>
    </row>
    <row r="1050" spans="1:5" x14ac:dyDescent="0.35">
      <c r="A1050" s="5" t="s">
        <v>1067</v>
      </c>
      <c r="B1050" s="5">
        <v>400</v>
      </c>
      <c r="C1050" s="5">
        <v>500</v>
      </c>
      <c r="D1050" s="5">
        <v>0</v>
      </c>
      <c r="E1050" s="5">
        <v>-20</v>
      </c>
    </row>
    <row r="1051" spans="1:5" x14ac:dyDescent="0.35">
      <c r="A1051" s="5" t="s">
        <v>1067</v>
      </c>
      <c r="B1051" s="5">
        <v>500</v>
      </c>
      <c r="C1051" s="5">
        <v>630</v>
      </c>
      <c r="D1051" s="5">
        <v>0</v>
      </c>
      <c r="E1051" s="5">
        <v>-22</v>
      </c>
    </row>
    <row r="1052" spans="1:5" x14ac:dyDescent="0.35">
      <c r="A1052" s="5" t="s">
        <v>1067</v>
      </c>
      <c r="B1052" s="5">
        <v>630</v>
      </c>
      <c r="C1052" s="5">
        <v>800</v>
      </c>
      <c r="D1052" s="5">
        <v>0</v>
      </c>
      <c r="E1052" s="5">
        <v>-25</v>
      </c>
    </row>
    <row r="1053" spans="1:5" x14ac:dyDescent="0.35">
      <c r="A1053" s="5" t="s">
        <v>1067</v>
      </c>
      <c r="B1053" s="5">
        <v>800</v>
      </c>
      <c r="C1053" s="5">
        <v>1000</v>
      </c>
      <c r="D1053" s="5">
        <v>0</v>
      </c>
      <c r="E1053" s="5">
        <v>-28</v>
      </c>
    </row>
    <row r="1054" spans="1:5" x14ac:dyDescent="0.35">
      <c r="A1054" s="5" t="s">
        <v>1067</v>
      </c>
      <c r="B1054" s="5">
        <v>1000</v>
      </c>
      <c r="C1054" s="5">
        <v>1250</v>
      </c>
      <c r="D1054" s="5">
        <v>0</v>
      </c>
      <c r="E1054" s="5">
        <v>-33</v>
      </c>
    </row>
    <row r="1055" spans="1:5" x14ac:dyDescent="0.35">
      <c r="A1055" s="5" t="s">
        <v>1067</v>
      </c>
      <c r="B1055" s="5">
        <v>1250</v>
      </c>
      <c r="C1055" s="5">
        <v>1600</v>
      </c>
      <c r="D1055" s="5">
        <v>0</v>
      </c>
      <c r="E1055" s="5">
        <v>-39</v>
      </c>
    </row>
    <row r="1056" spans="1:5" x14ac:dyDescent="0.35">
      <c r="A1056" s="5" t="s">
        <v>1067</v>
      </c>
      <c r="B1056" s="5">
        <v>1600</v>
      </c>
      <c r="C1056" s="5">
        <v>2000</v>
      </c>
      <c r="D1056" s="5">
        <v>0</v>
      </c>
      <c r="E1056" s="5">
        <v>-46</v>
      </c>
    </row>
    <row r="1057" spans="1:5" x14ac:dyDescent="0.35">
      <c r="A1057" s="5" t="s">
        <v>1067</v>
      </c>
      <c r="B1057" s="5">
        <v>2000</v>
      </c>
      <c r="C1057" s="5">
        <v>2500</v>
      </c>
      <c r="D1057" s="5">
        <v>0</v>
      </c>
      <c r="E1057" s="5">
        <v>-55</v>
      </c>
    </row>
    <row r="1058" spans="1:5" x14ac:dyDescent="0.35">
      <c r="A1058" s="5" t="s">
        <v>1067</v>
      </c>
      <c r="B1058" s="5">
        <v>2500</v>
      </c>
      <c r="C1058" s="5">
        <v>3150</v>
      </c>
      <c r="D1058" s="5">
        <v>0</v>
      </c>
      <c r="E1058" s="5">
        <v>-68</v>
      </c>
    </row>
    <row r="1059" spans="1:5" x14ac:dyDescent="0.35">
      <c r="A1059" s="5" t="s">
        <v>444</v>
      </c>
      <c r="B1059" s="5">
        <v>0</v>
      </c>
      <c r="C1059" s="5">
        <v>3</v>
      </c>
      <c r="D1059" s="5">
        <v>0</v>
      </c>
      <c r="E1059" s="5">
        <v>-4</v>
      </c>
    </row>
    <row r="1060" spans="1:5" x14ac:dyDescent="0.35">
      <c r="A1060" s="5" t="s">
        <v>444</v>
      </c>
      <c r="B1060" s="5">
        <v>3</v>
      </c>
      <c r="C1060" s="5">
        <v>6</v>
      </c>
      <c r="D1060" s="5">
        <v>0</v>
      </c>
      <c r="E1060" s="5">
        <v>-5</v>
      </c>
    </row>
    <row r="1061" spans="1:5" x14ac:dyDescent="0.35">
      <c r="A1061" s="5" t="s">
        <v>444</v>
      </c>
      <c r="B1061" s="5">
        <v>6</v>
      </c>
      <c r="C1061" s="5">
        <v>10</v>
      </c>
      <c r="D1061" s="5">
        <v>0</v>
      </c>
      <c r="E1061" s="5">
        <v>-6</v>
      </c>
    </row>
    <row r="1062" spans="1:5" x14ac:dyDescent="0.35">
      <c r="A1062" s="5" t="s">
        <v>444</v>
      </c>
      <c r="B1062" s="5">
        <v>10</v>
      </c>
      <c r="C1062" s="5">
        <v>18</v>
      </c>
      <c r="D1062" s="5">
        <v>0</v>
      </c>
      <c r="E1062" s="5">
        <v>-8</v>
      </c>
    </row>
    <row r="1063" spans="1:5" x14ac:dyDescent="0.35">
      <c r="A1063" s="5" t="s">
        <v>444</v>
      </c>
      <c r="B1063" s="5">
        <v>18</v>
      </c>
      <c r="C1063" s="5">
        <v>30</v>
      </c>
      <c r="D1063" s="5">
        <v>0</v>
      </c>
      <c r="E1063" s="5">
        <v>-9</v>
      </c>
    </row>
    <row r="1064" spans="1:5" x14ac:dyDescent="0.35">
      <c r="A1064" s="5" t="s">
        <v>444</v>
      </c>
      <c r="B1064" s="5">
        <v>30</v>
      </c>
      <c r="C1064" s="5">
        <v>50</v>
      </c>
      <c r="D1064" s="5">
        <v>0</v>
      </c>
      <c r="E1064" s="5">
        <v>-11</v>
      </c>
    </row>
    <row r="1065" spans="1:5" x14ac:dyDescent="0.35">
      <c r="A1065" s="5" t="s">
        <v>444</v>
      </c>
      <c r="B1065" s="5">
        <v>50</v>
      </c>
      <c r="C1065" s="5">
        <v>80</v>
      </c>
      <c r="D1065" s="5">
        <v>0</v>
      </c>
      <c r="E1065" s="5">
        <v>-13</v>
      </c>
    </row>
    <row r="1066" spans="1:5" x14ac:dyDescent="0.35">
      <c r="A1066" s="5" t="s">
        <v>444</v>
      </c>
      <c r="B1066" s="5">
        <v>80</v>
      </c>
      <c r="C1066" s="5">
        <v>120</v>
      </c>
      <c r="D1066" s="5">
        <v>0</v>
      </c>
      <c r="E1066" s="5">
        <v>-15</v>
      </c>
    </row>
    <row r="1067" spans="1:5" x14ac:dyDescent="0.35">
      <c r="A1067" s="5" t="s">
        <v>444</v>
      </c>
      <c r="B1067" s="5">
        <v>120</v>
      </c>
      <c r="C1067" s="5">
        <v>180</v>
      </c>
      <c r="D1067" s="5">
        <v>0</v>
      </c>
      <c r="E1067" s="5">
        <v>-18</v>
      </c>
    </row>
    <row r="1068" spans="1:5" x14ac:dyDescent="0.35">
      <c r="A1068" s="5" t="s">
        <v>444</v>
      </c>
      <c r="B1068" s="5">
        <v>180</v>
      </c>
      <c r="C1068" s="5">
        <v>250</v>
      </c>
      <c r="D1068" s="5">
        <v>0</v>
      </c>
      <c r="E1068" s="5">
        <v>-20</v>
      </c>
    </row>
    <row r="1069" spans="1:5" x14ac:dyDescent="0.35">
      <c r="A1069" s="5" t="s">
        <v>444</v>
      </c>
      <c r="B1069" s="5">
        <v>250</v>
      </c>
      <c r="C1069" s="5">
        <v>315</v>
      </c>
      <c r="D1069" s="5">
        <v>0</v>
      </c>
      <c r="E1069" s="5">
        <v>-23</v>
      </c>
    </row>
    <row r="1070" spans="1:5" x14ac:dyDescent="0.35">
      <c r="A1070" s="5" t="s">
        <v>444</v>
      </c>
      <c r="B1070" s="5">
        <v>315</v>
      </c>
      <c r="C1070" s="5">
        <v>400</v>
      </c>
      <c r="D1070" s="5">
        <v>0</v>
      </c>
      <c r="E1070" s="5">
        <v>-25</v>
      </c>
    </row>
    <row r="1071" spans="1:5" x14ac:dyDescent="0.35">
      <c r="A1071" s="5" t="s">
        <v>444</v>
      </c>
      <c r="B1071" s="5">
        <v>400</v>
      </c>
      <c r="C1071" s="5">
        <v>500</v>
      </c>
      <c r="D1071" s="5">
        <v>0</v>
      </c>
      <c r="E1071" s="5">
        <v>-27</v>
      </c>
    </row>
    <row r="1072" spans="1:5" x14ac:dyDescent="0.35">
      <c r="A1072" s="5" t="s">
        <v>444</v>
      </c>
      <c r="B1072" s="5">
        <v>500</v>
      </c>
      <c r="C1072" s="5">
        <v>630</v>
      </c>
      <c r="D1072" s="5">
        <v>0</v>
      </c>
      <c r="E1072" s="5">
        <v>-32</v>
      </c>
    </row>
    <row r="1073" spans="1:5" x14ac:dyDescent="0.35">
      <c r="A1073" s="5" t="s">
        <v>444</v>
      </c>
      <c r="B1073" s="5">
        <v>630</v>
      </c>
      <c r="C1073" s="5">
        <v>800</v>
      </c>
      <c r="D1073" s="5">
        <v>0</v>
      </c>
      <c r="E1073" s="5">
        <v>-36</v>
      </c>
    </row>
    <row r="1074" spans="1:5" x14ac:dyDescent="0.35">
      <c r="A1074" s="5" t="s">
        <v>444</v>
      </c>
      <c r="B1074" s="5">
        <v>800</v>
      </c>
      <c r="C1074" s="5">
        <v>1000</v>
      </c>
      <c r="D1074" s="5">
        <v>0</v>
      </c>
      <c r="E1074" s="5">
        <v>-40</v>
      </c>
    </row>
    <row r="1075" spans="1:5" x14ac:dyDescent="0.35">
      <c r="A1075" s="5" t="s">
        <v>444</v>
      </c>
      <c r="B1075" s="5">
        <v>1000</v>
      </c>
      <c r="C1075" s="5">
        <v>1250</v>
      </c>
      <c r="D1075" s="5">
        <v>0</v>
      </c>
      <c r="E1075" s="5">
        <v>-47</v>
      </c>
    </row>
    <row r="1076" spans="1:5" x14ac:dyDescent="0.35">
      <c r="A1076" s="5" t="s">
        <v>444</v>
      </c>
      <c r="B1076" s="5">
        <v>1250</v>
      </c>
      <c r="C1076" s="5">
        <v>1600</v>
      </c>
      <c r="D1076" s="5">
        <v>0</v>
      </c>
      <c r="E1076" s="5">
        <v>-55</v>
      </c>
    </row>
    <row r="1077" spans="1:5" x14ac:dyDescent="0.35">
      <c r="A1077" s="5" t="s">
        <v>444</v>
      </c>
      <c r="B1077" s="5">
        <v>1600</v>
      </c>
      <c r="C1077" s="5">
        <v>2000</v>
      </c>
      <c r="D1077" s="5">
        <v>0</v>
      </c>
      <c r="E1077" s="5">
        <v>-65</v>
      </c>
    </row>
    <row r="1078" spans="1:5" x14ac:dyDescent="0.35">
      <c r="A1078" s="5" t="s">
        <v>444</v>
      </c>
      <c r="B1078" s="5">
        <v>2000</v>
      </c>
      <c r="C1078" s="5">
        <v>2500</v>
      </c>
      <c r="D1078" s="5">
        <v>0</v>
      </c>
      <c r="E1078" s="5">
        <v>-78</v>
      </c>
    </row>
    <row r="1079" spans="1:5" x14ac:dyDescent="0.35">
      <c r="A1079" s="5" t="s">
        <v>444</v>
      </c>
      <c r="B1079" s="5">
        <v>2500</v>
      </c>
      <c r="C1079" s="5">
        <v>3150</v>
      </c>
      <c r="D1079" s="5">
        <v>0</v>
      </c>
      <c r="E1079" s="5">
        <v>-96</v>
      </c>
    </row>
    <row r="1080" spans="1:5" x14ac:dyDescent="0.35">
      <c r="A1080" s="5" t="s">
        <v>454</v>
      </c>
      <c r="B1080" s="5">
        <v>0</v>
      </c>
      <c r="C1080" s="5">
        <v>3</v>
      </c>
      <c r="D1080" s="5">
        <v>0</v>
      </c>
      <c r="E1080" s="5">
        <v>-6</v>
      </c>
    </row>
    <row r="1081" spans="1:5" x14ac:dyDescent="0.35">
      <c r="A1081" s="5" t="s">
        <v>454</v>
      </c>
      <c r="B1081" s="5">
        <v>3</v>
      </c>
      <c r="C1081" s="5">
        <v>6</v>
      </c>
      <c r="D1081" s="5">
        <v>0</v>
      </c>
      <c r="E1081" s="5">
        <v>-8</v>
      </c>
    </row>
    <row r="1082" spans="1:5" x14ac:dyDescent="0.35">
      <c r="A1082" s="5" t="s">
        <v>454</v>
      </c>
      <c r="B1082" s="5">
        <v>6</v>
      </c>
      <c r="C1082" s="5">
        <v>10</v>
      </c>
      <c r="D1082" s="5">
        <v>0</v>
      </c>
      <c r="E1082" s="5">
        <v>-9</v>
      </c>
    </row>
    <row r="1083" spans="1:5" x14ac:dyDescent="0.35">
      <c r="A1083" s="5" t="s">
        <v>454</v>
      </c>
      <c r="B1083" s="5">
        <v>10</v>
      </c>
      <c r="C1083" s="5">
        <v>18</v>
      </c>
      <c r="D1083" s="5">
        <v>0</v>
      </c>
      <c r="E1083" s="5">
        <v>-11</v>
      </c>
    </row>
    <row r="1084" spans="1:5" x14ac:dyDescent="0.35">
      <c r="A1084" s="5" t="s">
        <v>454</v>
      </c>
      <c r="B1084" s="5">
        <v>18</v>
      </c>
      <c r="C1084" s="5">
        <v>30</v>
      </c>
      <c r="D1084" s="5">
        <v>0</v>
      </c>
      <c r="E1084" s="5">
        <v>-13</v>
      </c>
    </row>
    <row r="1085" spans="1:5" x14ac:dyDescent="0.35">
      <c r="A1085" s="5" t="s">
        <v>454</v>
      </c>
      <c r="B1085" s="5">
        <v>30</v>
      </c>
      <c r="C1085" s="5">
        <v>50</v>
      </c>
      <c r="D1085" s="5">
        <v>0</v>
      </c>
      <c r="E1085" s="5">
        <v>-16</v>
      </c>
    </row>
    <row r="1086" spans="1:5" x14ac:dyDescent="0.35">
      <c r="A1086" s="5" t="s">
        <v>454</v>
      </c>
      <c r="B1086" s="5">
        <v>50</v>
      </c>
      <c r="C1086" s="5">
        <v>80</v>
      </c>
      <c r="D1086" s="5">
        <v>0</v>
      </c>
      <c r="E1086" s="5">
        <v>-19</v>
      </c>
    </row>
    <row r="1087" spans="1:5" x14ac:dyDescent="0.35">
      <c r="A1087" s="5" t="s">
        <v>454</v>
      </c>
      <c r="B1087" s="5">
        <v>80</v>
      </c>
      <c r="C1087" s="5">
        <v>120</v>
      </c>
      <c r="D1087" s="5">
        <v>0</v>
      </c>
      <c r="E1087" s="5">
        <v>-22</v>
      </c>
    </row>
    <row r="1088" spans="1:5" x14ac:dyDescent="0.35">
      <c r="A1088" s="5" t="s">
        <v>454</v>
      </c>
      <c r="B1088" s="5">
        <v>120</v>
      </c>
      <c r="C1088" s="5">
        <v>180</v>
      </c>
      <c r="D1088" s="5">
        <v>0</v>
      </c>
      <c r="E1088" s="5">
        <v>-25</v>
      </c>
    </row>
    <row r="1089" spans="1:5" x14ac:dyDescent="0.35">
      <c r="A1089" s="5" t="s">
        <v>454</v>
      </c>
      <c r="B1089" s="5">
        <v>180</v>
      </c>
      <c r="C1089" s="5">
        <v>250</v>
      </c>
      <c r="D1089" s="5">
        <v>0</v>
      </c>
      <c r="E1089" s="5">
        <v>-29</v>
      </c>
    </row>
    <row r="1090" spans="1:5" x14ac:dyDescent="0.35">
      <c r="A1090" s="5" t="s">
        <v>454</v>
      </c>
      <c r="B1090" s="5">
        <v>250</v>
      </c>
      <c r="C1090" s="5">
        <v>315</v>
      </c>
      <c r="D1090" s="5">
        <v>0</v>
      </c>
      <c r="E1090" s="5">
        <v>-32</v>
      </c>
    </row>
    <row r="1091" spans="1:5" x14ac:dyDescent="0.35">
      <c r="A1091" s="5" t="s">
        <v>454</v>
      </c>
      <c r="B1091" s="5">
        <v>315</v>
      </c>
      <c r="C1091" s="5">
        <v>400</v>
      </c>
      <c r="D1091" s="5">
        <v>0</v>
      </c>
      <c r="E1091" s="5">
        <v>-36</v>
      </c>
    </row>
    <row r="1092" spans="1:5" x14ac:dyDescent="0.35">
      <c r="A1092" s="5" t="s">
        <v>454</v>
      </c>
      <c r="B1092" s="5">
        <v>400</v>
      </c>
      <c r="C1092" s="5">
        <v>500</v>
      </c>
      <c r="D1092" s="5">
        <v>0</v>
      </c>
      <c r="E1092" s="5">
        <v>-40</v>
      </c>
    </row>
    <row r="1093" spans="1:5" x14ac:dyDescent="0.35">
      <c r="A1093" s="5" t="s">
        <v>454</v>
      </c>
      <c r="B1093" s="5">
        <v>500</v>
      </c>
      <c r="C1093" s="5">
        <v>630</v>
      </c>
      <c r="D1093" s="5">
        <v>0</v>
      </c>
      <c r="E1093" s="5">
        <v>-44</v>
      </c>
    </row>
    <row r="1094" spans="1:5" x14ac:dyDescent="0.35">
      <c r="A1094" s="5" t="s">
        <v>454</v>
      </c>
      <c r="B1094" s="5">
        <v>630</v>
      </c>
      <c r="C1094" s="5">
        <v>800</v>
      </c>
      <c r="D1094" s="5">
        <v>0</v>
      </c>
      <c r="E1094" s="5">
        <v>-50</v>
      </c>
    </row>
    <row r="1095" spans="1:5" x14ac:dyDescent="0.35">
      <c r="A1095" s="5" t="s">
        <v>454</v>
      </c>
      <c r="B1095" s="5">
        <v>800</v>
      </c>
      <c r="C1095" s="5">
        <v>1000</v>
      </c>
      <c r="D1095" s="5">
        <v>0</v>
      </c>
      <c r="E1095" s="5">
        <v>-56</v>
      </c>
    </row>
    <row r="1096" spans="1:5" x14ac:dyDescent="0.35">
      <c r="A1096" s="5" t="s">
        <v>454</v>
      </c>
      <c r="B1096" s="5">
        <v>1000</v>
      </c>
      <c r="C1096" s="5">
        <v>1250</v>
      </c>
      <c r="D1096" s="5">
        <v>0</v>
      </c>
      <c r="E1096" s="5">
        <v>-66</v>
      </c>
    </row>
    <row r="1097" spans="1:5" x14ac:dyDescent="0.35">
      <c r="A1097" s="5" t="s">
        <v>454</v>
      </c>
      <c r="B1097" s="5">
        <v>1250</v>
      </c>
      <c r="C1097" s="5">
        <v>1600</v>
      </c>
      <c r="D1097" s="5">
        <v>0</v>
      </c>
      <c r="E1097" s="5">
        <v>-78</v>
      </c>
    </row>
    <row r="1098" spans="1:5" x14ac:dyDescent="0.35">
      <c r="A1098" s="5" t="s">
        <v>454</v>
      </c>
      <c r="B1098" s="5">
        <v>1600</v>
      </c>
      <c r="C1098" s="5">
        <v>2000</v>
      </c>
      <c r="D1098" s="5">
        <v>0</v>
      </c>
      <c r="E1098" s="5">
        <v>-92</v>
      </c>
    </row>
    <row r="1099" spans="1:5" x14ac:dyDescent="0.35">
      <c r="A1099" s="5" t="s">
        <v>454</v>
      </c>
      <c r="B1099" s="5">
        <v>2000</v>
      </c>
      <c r="C1099" s="5">
        <v>2500</v>
      </c>
      <c r="D1099" s="5">
        <v>0</v>
      </c>
      <c r="E1099" s="5">
        <v>-110</v>
      </c>
    </row>
    <row r="1100" spans="1:5" x14ac:dyDescent="0.35">
      <c r="A1100" s="5" t="s">
        <v>454</v>
      </c>
      <c r="B1100" s="5">
        <v>2500</v>
      </c>
      <c r="C1100" s="5">
        <v>3150</v>
      </c>
      <c r="D1100" s="5">
        <v>0</v>
      </c>
      <c r="E1100" s="5">
        <v>-135</v>
      </c>
    </row>
    <row r="1101" spans="1:5" x14ac:dyDescent="0.35">
      <c r="A1101" s="5" t="s">
        <v>460</v>
      </c>
      <c r="B1101" s="5">
        <v>0</v>
      </c>
      <c r="C1101" s="5">
        <v>3</v>
      </c>
      <c r="D1101" s="5">
        <v>0</v>
      </c>
      <c r="E1101" s="5">
        <v>-10</v>
      </c>
    </row>
    <row r="1102" spans="1:5" x14ac:dyDescent="0.35">
      <c r="A1102" s="5" t="s">
        <v>460</v>
      </c>
      <c r="B1102" s="5">
        <v>3</v>
      </c>
      <c r="C1102" s="5">
        <v>6</v>
      </c>
      <c r="D1102" s="5">
        <v>0</v>
      </c>
      <c r="E1102" s="5">
        <v>-12</v>
      </c>
    </row>
    <row r="1103" spans="1:5" x14ac:dyDescent="0.35">
      <c r="A1103" s="5" t="s">
        <v>460</v>
      </c>
      <c r="B1103" s="5">
        <v>6</v>
      </c>
      <c r="C1103" s="5">
        <v>10</v>
      </c>
      <c r="D1103" s="5">
        <v>0</v>
      </c>
      <c r="E1103" s="5">
        <v>-15</v>
      </c>
    </row>
    <row r="1104" spans="1:5" x14ac:dyDescent="0.35">
      <c r="A1104" s="5" t="s">
        <v>460</v>
      </c>
      <c r="B1104" s="5">
        <v>10</v>
      </c>
      <c r="C1104" s="5">
        <v>18</v>
      </c>
      <c r="D1104" s="5">
        <v>0</v>
      </c>
      <c r="E1104" s="5">
        <v>-18</v>
      </c>
    </row>
    <row r="1105" spans="1:5" x14ac:dyDescent="0.35">
      <c r="A1105" s="5" t="s">
        <v>460</v>
      </c>
      <c r="B1105" s="5">
        <v>18</v>
      </c>
      <c r="C1105" s="5">
        <v>30</v>
      </c>
      <c r="D1105" s="5">
        <v>0</v>
      </c>
      <c r="E1105" s="5">
        <v>-21</v>
      </c>
    </row>
    <row r="1106" spans="1:5" x14ac:dyDescent="0.35">
      <c r="A1106" s="5" t="s">
        <v>460</v>
      </c>
      <c r="B1106" s="5">
        <v>30</v>
      </c>
      <c r="C1106" s="5">
        <v>50</v>
      </c>
      <c r="D1106" s="5">
        <v>0</v>
      </c>
      <c r="E1106" s="5">
        <v>-25</v>
      </c>
    </row>
    <row r="1107" spans="1:5" x14ac:dyDescent="0.35">
      <c r="A1107" s="5" t="s">
        <v>460</v>
      </c>
      <c r="B1107" s="5">
        <v>50</v>
      </c>
      <c r="C1107" s="5">
        <v>80</v>
      </c>
      <c r="D1107" s="5">
        <v>0</v>
      </c>
      <c r="E1107" s="5">
        <v>-30</v>
      </c>
    </row>
    <row r="1108" spans="1:5" x14ac:dyDescent="0.35">
      <c r="A1108" s="5" t="s">
        <v>460</v>
      </c>
      <c r="B1108" s="5">
        <v>80</v>
      </c>
      <c r="C1108" s="5">
        <v>120</v>
      </c>
      <c r="D1108" s="5">
        <v>0</v>
      </c>
      <c r="E1108" s="5">
        <v>-35</v>
      </c>
    </row>
    <row r="1109" spans="1:5" x14ac:dyDescent="0.35">
      <c r="A1109" s="5" t="s">
        <v>460</v>
      </c>
      <c r="B1109" s="5">
        <v>120</v>
      </c>
      <c r="C1109" s="5">
        <v>180</v>
      </c>
      <c r="D1109" s="5">
        <v>0</v>
      </c>
      <c r="E1109" s="5">
        <v>-40</v>
      </c>
    </row>
    <row r="1110" spans="1:5" x14ac:dyDescent="0.35">
      <c r="A1110" s="5" t="s">
        <v>460</v>
      </c>
      <c r="B1110" s="5">
        <v>180</v>
      </c>
      <c r="C1110" s="5">
        <v>250</v>
      </c>
      <c r="D1110" s="5">
        <v>0</v>
      </c>
      <c r="E1110" s="5">
        <v>-46</v>
      </c>
    </row>
    <row r="1111" spans="1:5" x14ac:dyDescent="0.35">
      <c r="A1111" s="5" t="s">
        <v>460</v>
      </c>
      <c r="B1111" s="5">
        <v>250</v>
      </c>
      <c r="C1111" s="5">
        <v>315</v>
      </c>
      <c r="D1111" s="5">
        <v>0</v>
      </c>
      <c r="E1111" s="5">
        <v>-52</v>
      </c>
    </row>
    <row r="1112" spans="1:5" x14ac:dyDescent="0.35">
      <c r="A1112" s="5" t="s">
        <v>460</v>
      </c>
      <c r="B1112" s="5">
        <v>315</v>
      </c>
      <c r="C1112" s="5">
        <v>400</v>
      </c>
      <c r="D1112" s="5">
        <v>0</v>
      </c>
      <c r="E1112" s="5">
        <v>-57</v>
      </c>
    </row>
    <row r="1113" spans="1:5" x14ac:dyDescent="0.35">
      <c r="A1113" s="5" t="s">
        <v>460</v>
      </c>
      <c r="B1113" s="5">
        <v>400</v>
      </c>
      <c r="C1113" s="5">
        <v>500</v>
      </c>
      <c r="D1113" s="5">
        <v>0</v>
      </c>
      <c r="E1113" s="5">
        <v>-63</v>
      </c>
    </row>
    <row r="1114" spans="1:5" x14ac:dyDescent="0.35">
      <c r="A1114" s="5" t="s">
        <v>460</v>
      </c>
      <c r="B1114" s="5">
        <v>500</v>
      </c>
      <c r="C1114" s="5">
        <v>630</v>
      </c>
      <c r="D1114" s="5">
        <v>0</v>
      </c>
      <c r="E1114" s="5">
        <v>-70</v>
      </c>
    </row>
    <row r="1115" spans="1:5" x14ac:dyDescent="0.35">
      <c r="A1115" s="5" t="s">
        <v>460</v>
      </c>
      <c r="B1115" s="5">
        <v>630</v>
      </c>
      <c r="C1115" s="5">
        <v>800</v>
      </c>
      <c r="D1115" s="5">
        <v>0</v>
      </c>
      <c r="E1115" s="5">
        <v>-80</v>
      </c>
    </row>
    <row r="1116" spans="1:5" x14ac:dyDescent="0.35">
      <c r="A1116" s="5" t="s">
        <v>460</v>
      </c>
      <c r="B1116" s="5">
        <v>800</v>
      </c>
      <c r="C1116" s="5">
        <v>1000</v>
      </c>
      <c r="D1116" s="5">
        <v>0</v>
      </c>
      <c r="E1116" s="5">
        <v>-90</v>
      </c>
    </row>
    <row r="1117" spans="1:5" x14ac:dyDescent="0.35">
      <c r="A1117" s="5" t="s">
        <v>460</v>
      </c>
      <c r="B1117" s="5">
        <v>1000</v>
      </c>
      <c r="C1117" s="5">
        <v>1250</v>
      </c>
      <c r="D1117" s="5">
        <v>0</v>
      </c>
      <c r="E1117" s="5">
        <v>-105</v>
      </c>
    </row>
    <row r="1118" spans="1:5" x14ac:dyDescent="0.35">
      <c r="A1118" s="5" t="s">
        <v>460</v>
      </c>
      <c r="B1118" s="5">
        <v>1250</v>
      </c>
      <c r="C1118" s="5">
        <v>1600</v>
      </c>
      <c r="D1118" s="5">
        <v>0</v>
      </c>
      <c r="E1118" s="5">
        <v>-125</v>
      </c>
    </row>
    <row r="1119" spans="1:5" x14ac:dyDescent="0.35">
      <c r="A1119" s="5" t="s">
        <v>460</v>
      </c>
      <c r="B1119" s="5">
        <v>1600</v>
      </c>
      <c r="C1119" s="5">
        <v>2000</v>
      </c>
      <c r="D1119" s="5">
        <v>0</v>
      </c>
      <c r="E1119" s="5">
        <v>-150</v>
      </c>
    </row>
    <row r="1120" spans="1:5" x14ac:dyDescent="0.35">
      <c r="A1120" s="5" t="s">
        <v>460</v>
      </c>
      <c r="B1120" s="5">
        <v>2000</v>
      </c>
      <c r="C1120" s="5">
        <v>2500</v>
      </c>
      <c r="D1120" s="5">
        <v>0</v>
      </c>
      <c r="E1120" s="5">
        <v>-175</v>
      </c>
    </row>
    <row r="1121" spans="1:5" x14ac:dyDescent="0.35">
      <c r="A1121" s="5" t="s">
        <v>460</v>
      </c>
      <c r="B1121" s="5">
        <v>2500</v>
      </c>
      <c r="C1121" s="5">
        <v>3150</v>
      </c>
      <c r="D1121" s="5">
        <v>0</v>
      </c>
      <c r="E1121" s="5">
        <v>-210</v>
      </c>
    </row>
    <row r="1122" spans="1:5" x14ac:dyDescent="0.35">
      <c r="A1122" s="5" t="s">
        <v>461</v>
      </c>
      <c r="B1122" s="5">
        <v>0</v>
      </c>
      <c r="C1122" s="5">
        <v>3</v>
      </c>
      <c r="D1122" s="5">
        <v>0</v>
      </c>
      <c r="E1122" s="5">
        <v>-14</v>
      </c>
    </row>
    <row r="1123" spans="1:5" x14ac:dyDescent="0.35">
      <c r="A1123" s="5" t="s">
        <v>461</v>
      </c>
      <c r="B1123" s="5">
        <v>3</v>
      </c>
      <c r="C1123" s="5">
        <v>6</v>
      </c>
      <c r="D1123" s="5">
        <v>0</v>
      </c>
      <c r="E1123" s="5">
        <v>-18</v>
      </c>
    </row>
    <row r="1124" spans="1:5" x14ac:dyDescent="0.35">
      <c r="A1124" s="5" t="s">
        <v>461</v>
      </c>
      <c r="B1124" s="5">
        <v>6</v>
      </c>
      <c r="C1124" s="5">
        <v>10</v>
      </c>
      <c r="D1124" s="5">
        <v>0</v>
      </c>
      <c r="E1124" s="5">
        <v>-22</v>
      </c>
    </row>
    <row r="1125" spans="1:5" x14ac:dyDescent="0.35">
      <c r="A1125" s="5" t="s">
        <v>461</v>
      </c>
      <c r="B1125" s="5">
        <v>10</v>
      </c>
      <c r="C1125" s="5">
        <v>18</v>
      </c>
      <c r="D1125" s="5">
        <v>0</v>
      </c>
      <c r="E1125" s="5">
        <v>-27</v>
      </c>
    </row>
    <row r="1126" spans="1:5" x14ac:dyDescent="0.35">
      <c r="A1126" s="5" t="s">
        <v>461</v>
      </c>
      <c r="B1126" s="5">
        <v>18</v>
      </c>
      <c r="C1126" s="5">
        <v>30</v>
      </c>
      <c r="D1126" s="5">
        <v>0</v>
      </c>
      <c r="E1126" s="5">
        <v>-33</v>
      </c>
    </row>
    <row r="1127" spans="1:5" x14ac:dyDescent="0.35">
      <c r="A1127" s="5" t="s">
        <v>461</v>
      </c>
      <c r="B1127" s="5">
        <v>30</v>
      </c>
      <c r="C1127" s="5">
        <v>50</v>
      </c>
      <c r="D1127" s="5">
        <v>0</v>
      </c>
      <c r="E1127" s="5">
        <v>-39</v>
      </c>
    </row>
    <row r="1128" spans="1:5" x14ac:dyDescent="0.35">
      <c r="A1128" s="5" t="s">
        <v>461</v>
      </c>
      <c r="B1128" s="5">
        <v>50</v>
      </c>
      <c r="C1128" s="5">
        <v>80</v>
      </c>
      <c r="D1128" s="5">
        <v>0</v>
      </c>
      <c r="E1128" s="5">
        <v>-46</v>
      </c>
    </row>
    <row r="1129" spans="1:5" x14ac:dyDescent="0.35">
      <c r="A1129" s="5" t="s">
        <v>461</v>
      </c>
      <c r="B1129" s="5">
        <v>80</v>
      </c>
      <c r="C1129" s="5">
        <v>120</v>
      </c>
      <c r="D1129" s="5">
        <v>0</v>
      </c>
      <c r="E1129" s="5">
        <v>-54</v>
      </c>
    </row>
    <row r="1130" spans="1:5" x14ac:dyDescent="0.35">
      <c r="A1130" s="5" t="s">
        <v>461</v>
      </c>
      <c r="B1130" s="5">
        <v>120</v>
      </c>
      <c r="C1130" s="5">
        <v>180</v>
      </c>
      <c r="D1130" s="5">
        <v>0</v>
      </c>
      <c r="E1130" s="5">
        <v>-63</v>
      </c>
    </row>
    <row r="1131" spans="1:5" x14ac:dyDescent="0.35">
      <c r="A1131" s="5" t="s">
        <v>461</v>
      </c>
      <c r="B1131" s="5">
        <v>180</v>
      </c>
      <c r="C1131" s="5">
        <v>250</v>
      </c>
      <c r="D1131" s="5">
        <v>0</v>
      </c>
      <c r="E1131" s="5">
        <v>-72</v>
      </c>
    </row>
    <row r="1132" spans="1:5" x14ac:dyDescent="0.35">
      <c r="A1132" s="5" t="s">
        <v>461</v>
      </c>
      <c r="B1132" s="5">
        <v>250</v>
      </c>
      <c r="C1132" s="5">
        <v>315</v>
      </c>
      <c r="D1132" s="5">
        <v>0</v>
      </c>
      <c r="E1132" s="5">
        <v>-81</v>
      </c>
    </row>
    <row r="1133" spans="1:5" x14ac:dyDescent="0.35">
      <c r="A1133" s="5" t="s">
        <v>461</v>
      </c>
      <c r="B1133" s="5">
        <v>315</v>
      </c>
      <c r="C1133" s="5">
        <v>400</v>
      </c>
      <c r="D1133" s="5">
        <v>0</v>
      </c>
      <c r="E1133" s="5">
        <v>-89</v>
      </c>
    </row>
    <row r="1134" spans="1:5" x14ac:dyDescent="0.35">
      <c r="A1134" s="5" t="s">
        <v>461</v>
      </c>
      <c r="B1134" s="5">
        <v>400</v>
      </c>
      <c r="C1134" s="5">
        <v>500</v>
      </c>
      <c r="D1134" s="5">
        <v>0</v>
      </c>
      <c r="E1134" s="5">
        <v>-97</v>
      </c>
    </row>
    <row r="1135" spans="1:5" x14ac:dyDescent="0.35">
      <c r="A1135" s="5" t="s">
        <v>461</v>
      </c>
      <c r="B1135" s="5">
        <v>500</v>
      </c>
      <c r="C1135" s="5">
        <v>630</v>
      </c>
      <c r="D1135" s="5">
        <v>0</v>
      </c>
      <c r="E1135" s="5">
        <v>-110</v>
      </c>
    </row>
    <row r="1136" spans="1:5" x14ac:dyDescent="0.35">
      <c r="A1136" s="5" t="s">
        <v>461</v>
      </c>
      <c r="B1136" s="5">
        <v>630</v>
      </c>
      <c r="C1136" s="5">
        <v>800</v>
      </c>
      <c r="D1136" s="5">
        <v>0</v>
      </c>
      <c r="E1136" s="5">
        <v>-125</v>
      </c>
    </row>
    <row r="1137" spans="1:5" x14ac:dyDescent="0.35">
      <c r="A1137" s="5" t="s">
        <v>461</v>
      </c>
      <c r="B1137" s="5">
        <v>800</v>
      </c>
      <c r="C1137" s="5">
        <v>1000</v>
      </c>
      <c r="D1137" s="5">
        <v>0</v>
      </c>
      <c r="E1137" s="5">
        <v>-140</v>
      </c>
    </row>
    <row r="1138" spans="1:5" x14ac:dyDescent="0.35">
      <c r="A1138" s="5" t="s">
        <v>461</v>
      </c>
      <c r="B1138" s="5">
        <v>1000</v>
      </c>
      <c r="C1138" s="5">
        <v>1250</v>
      </c>
      <c r="D1138" s="5">
        <v>0</v>
      </c>
      <c r="E1138" s="5">
        <v>-165</v>
      </c>
    </row>
    <row r="1139" spans="1:5" x14ac:dyDescent="0.35">
      <c r="A1139" s="5" t="s">
        <v>461</v>
      </c>
      <c r="B1139" s="5">
        <v>1250</v>
      </c>
      <c r="C1139" s="5">
        <v>1600</v>
      </c>
      <c r="D1139" s="5">
        <v>0</v>
      </c>
      <c r="E1139" s="5">
        <v>-195</v>
      </c>
    </row>
    <row r="1140" spans="1:5" x14ac:dyDescent="0.35">
      <c r="A1140" s="5" t="s">
        <v>461</v>
      </c>
      <c r="B1140" s="5">
        <v>1600</v>
      </c>
      <c r="C1140" s="5">
        <v>2000</v>
      </c>
      <c r="D1140" s="5">
        <v>0</v>
      </c>
      <c r="E1140" s="5">
        <v>-230</v>
      </c>
    </row>
    <row r="1141" spans="1:5" x14ac:dyDescent="0.35">
      <c r="A1141" s="5" t="s">
        <v>461</v>
      </c>
      <c r="B1141" s="5">
        <v>2000</v>
      </c>
      <c r="C1141" s="5">
        <v>2500</v>
      </c>
      <c r="D1141" s="5">
        <v>0</v>
      </c>
      <c r="E1141" s="5">
        <v>-280</v>
      </c>
    </row>
    <row r="1142" spans="1:5" x14ac:dyDescent="0.35">
      <c r="A1142" s="5" t="s">
        <v>461</v>
      </c>
      <c r="B1142" s="5">
        <v>2500</v>
      </c>
      <c r="C1142" s="5">
        <v>3150</v>
      </c>
      <c r="D1142" s="5">
        <v>0</v>
      </c>
      <c r="E1142" s="5">
        <v>-330</v>
      </c>
    </row>
    <row r="1143" spans="1:5" x14ac:dyDescent="0.35">
      <c r="A1143" s="5" t="s">
        <v>470</v>
      </c>
      <c r="B1143" s="5">
        <v>0</v>
      </c>
      <c r="C1143" s="5">
        <v>3</v>
      </c>
      <c r="D1143" s="5">
        <v>0</v>
      </c>
      <c r="E1143" s="5">
        <v>-25</v>
      </c>
    </row>
    <row r="1144" spans="1:5" x14ac:dyDescent="0.35">
      <c r="A1144" s="5" t="s">
        <v>470</v>
      </c>
      <c r="B1144" s="5">
        <v>3</v>
      </c>
      <c r="C1144" s="5">
        <v>6</v>
      </c>
      <c r="D1144" s="5">
        <v>0</v>
      </c>
      <c r="E1144" s="5">
        <v>-30</v>
      </c>
    </row>
    <row r="1145" spans="1:5" x14ac:dyDescent="0.35">
      <c r="A1145" s="5" t="s">
        <v>470</v>
      </c>
      <c r="B1145" s="5">
        <v>6</v>
      </c>
      <c r="C1145" s="5">
        <v>10</v>
      </c>
      <c r="D1145" s="5">
        <v>0</v>
      </c>
      <c r="E1145" s="5">
        <v>-36</v>
      </c>
    </row>
    <row r="1146" spans="1:5" x14ac:dyDescent="0.35">
      <c r="A1146" s="5" t="s">
        <v>470</v>
      </c>
      <c r="B1146" s="5">
        <v>10</v>
      </c>
      <c r="C1146" s="5">
        <v>18</v>
      </c>
      <c r="D1146" s="5">
        <v>0</v>
      </c>
      <c r="E1146" s="5">
        <v>-43</v>
      </c>
    </row>
    <row r="1147" spans="1:5" x14ac:dyDescent="0.35">
      <c r="A1147" s="5" t="s">
        <v>470</v>
      </c>
      <c r="B1147" s="5">
        <v>18</v>
      </c>
      <c r="C1147" s="5">
        <v>30</v>
      </c>
      <c r="D1147" s="5">
        <v>0</v>
      </c>
      <c r="E1147" s="5">
        <v>-52</v>
      </c>
    </row>
    <row r="1148" spans="1:5" x14ac:dyDescent="0.35">
      <c r="A1148" s="5" t="s">
        <v>470</v>
      </c>
      <c r="B1148" s="5">
        <v>30</v>
      </c>
      <c r="C1148" s="5">
        <v>50</v>
      </c>
      <c r="D1148" s="5">
        <v>0</v>
      </c>
      <c r="E1148" s="5">
        <v>-62</v>
      </c>
    </row>
    <row r="1149" spans="1:5" x14ac:dyDescent="0.35">
      <c r="A1149" s="5" t="s">
        <v>470</v>
      </c>
      <c r="B1149" s="5">
        <v>50</v>
      </c>
      <c r="C1149" s="5">
        <v>80</v>
      </c>
      <c r="D1149" s="5">
        <v>0</v>
      </c>
      <c r="E1149" s="5">
        <v>-74</v>
      </c>
    </row>
    <row r="1150" spans="1:5" x14ac:dyDescent="0.35">
      <c r="A1150" s="5" t="s">
        <v>470</v>
      </c>
      <c r="B1150" s="5">
        <v>80</v>
      </c>
      <c r="C1150" s="5">
        <v>120</v>
      </c>
      <c r="D1150" s="5">
        <v>0</v>
      </c>
      <c r="E1150" s="5">
        <v>-87</v>
      </c>
    </row>
    <row r="1151" spans="1:5" x14ac:dyDescent="0.35">
      <c r="A1151" s="5" t="s">
        <v>470</v>
      </c>
      <c r="B1151" s="5">
        <v>120</v>
      </c>
      <c r="C1151" s="5">
        <v>180</v>
      </c>
      <c r="D1151" s="5">
        <v>0</v>
      </c>
      <c r="E1151" s="5">
        <v>-100</v>
      </c>
    </row>
    <row r="1152" spans="1:5" x14ac:dyDescent="0.35">
      <c r="A1152" s="5" t="s">
        <v>470</v>
      </c>
      <c r="B1152" s="5">
        <v>180</v>
      </c>
      <c r="C1152" s="5">
        <v>250</v>
      </c>
      <c r="D1152" s="5">
        <v>0</v>
      </c>
      <c r="E1152" s="5">
        <v>-115</v>
      </c>
    </row>
    <row r="1153" spans="1:5" x14ac:dyDescent="0.35">
      <c r="A1153" s="5" t="s">
        <v>470</v>
      </c>
      <c r="B1153" s="5">
        <v>250</v>
      </c>
      <c r="C1153" s="5">
        <v>315</v>
      </c>
      <c r="D1153" s="5">
        <v>0</v>
      </c>
      <c r="E1153" s="5">
        <v>-130</v>
      </c>
    </row>
    <row r="1154" spans="1:5" x14ac:dyDescent="0.35">
      <c r="A1154" s="5" t="s">
        <v>470</v>
      </c>
      <c r="B1154" s="5">
        <v>315</v>
      </c>
      <c r="C1154" s="5">
        <v>400</v>
      </c>
      <c r="D1154" s="5">
        <v>0</v>
      </c>
      <c r="E1154" s="5">
        <v>-140</v>
      </c>
    </row>
    <row r="1155" spans="1:5" x14ac:dyDescent="0.35">
      <c r="A1155" s="5" t="s">
        <v>470</v>
      </c>
      <c r="B1155" s="5">
        <v>400</v>
      </c>
      <c r="C1155" s="5">
        <v>500</v>
      </c>
      <c r="D1155" s="5">
        <v>0</v>
      </c>
      <c r="E1155" s="5">
        <v>-155</v>
      </c>
    </row>
    <row r="1156" spans="1:5" x14ac:dyDescent="0.35">
      <c r="A1156" s="5" t="s">
        <v>470</v>
      </c>
      <c r="B1156" s="5">
        <v>500</v>
      </c>
      <c r="C1156" s="5">
        <v>630</v>
      </c>
      <c r="D1156" s="5">
        <v>0</v>
      </c>
      <c r="E1156" s="5">
        <v>-175</v>
      </c>
    </row>
    <row r="1157" spans="1:5" x14ac:dyDescent="0.35">
      <c r="A1157" s="5" t="s">
        <v>470</v>
      </c>
      <c r="B1157" s="5">
        <v>630</v>
      </c>
      <c r="C1157" s="5">
        <v>800</v>
      </c>
      <c r="D1157" s="5">
        <v>0</v>
      </c>
      <c r="E1157" s="5">
        <v>-200</v>
      </c>
    </row>
    <row r="1158" spans="1:5" x14ac:dyDescent="0.35">
      <c r="A1158" s="5" t="s">
        <v>470</v>
      </c>
      <c r="B1158" s="5">
        <v>800</v>
      </c>
      <c r="C1158" s="5">
        <v>1000</v>
      </c>
      <c r="D1158" s="5">
        <v>0</v>
      </c>
      <c r="E1158" s="5">
        <v>-230</v>
      </c>
    </row>
    <row r="1159" spans="1:5" x14ac:dyDescent="0.35">
      <c r="A1159" s="5" t="s">
        <v>470</v>
      </c>
      <c r="B1159" s="5">
        <v>1000</v>
      </c>
      <c r="C1159" s="5">
        <v>1250</v>
      </c>
      <c r="D1159" s="5">
        <v>0</v>
      </c>
      <c r="E1159" s="5">
        <v>-260</v>
      </c>
    </row>
    <row r="1160" spans="1:5" x14ac:dyDescent="0.35">
      <c r="A1160" s="5" t="s">
        <v>470</v>
      </c>
      <c r="B1160" s="5">
        <v>1250</v>
      </c>
      <c r="C1160" s="5">
        <v>1600</v>
      </c>
      <c r="D1160" s="5">
        <v>0</v>
      </c>
      <c r="E1160" s="5">
        <v>-310</v>
      </c>
    </row>
    <row r="1161" spans="1:5" x14ac:dyDescent="0.35">
      <c r="A1161" s="5" t="s">
        <v>470</v>
      </c>
      <c r="B1161" s="5">
        <v>1600</v>
      </c>
      <c r="C1161" s="5">
        <v>2000</v>
      </c>
      <c r="D1161" s="5">
        <v>0</v>
      </c>
      <c r="E1161" s="5">
        <v>-370</v>
      </c>
    </row>
    <row r="1162" spans="1:5" x14ac:dyDescent="0.35">
      <c r="A1162" s="5" t="s">
        <v>470</v>
      </c>
      <c r="B1162" s="5">
        <v>2000</v>
      </c>
      <c r="C1162" s="5">
        <v>2500</v>
      </c>
      <c r="D1162" s="5">
        <v>0</v>
      </c>
      <c r="E1162" s="5">
        <v>-440</v>
      </c>
    </row>
    <row r="1163" spans="1:5" x14ac:dyDescent="0.35">
      <c r="A1163" s="5" t="s">
        <v>470</v>
      </c>
      <c r="B1163" s="5">
        <v>2500</v>
      </c>
      <c r="C1163" s="5">
        <v>3150</v>
      </c>
      <c r="D1163" s="5">
        <v>0</v>
      </c>
      <c r="E1163" s="5">
        <v>-540</v>
      </c>
    </row>
    <row r="1164" spans="1:5" x14ac:dyDescent="0.35">
      <c r="A1164" s="5" t="s">
        <v>471</v>
      </c>
      <c r="B1164" s="5">
        <v>0</v>
      </c>
      <c r="C1164" s="5">
        <v>3</v>
      </c>
      <c r="D1164" s="5">
        <v>0</v>
      </c>
      <c r="E1164" s="5">
        <v>-40</v>
      </c>
    </row>
    <row r="1165" spans="1:5" x14ac:dyDescent="0.35">
      <c r="A1165" s="5" t="s">
        <v>471</v>
      </c>
      <c r="B1165" s="5">
        <v>3</v>
      </c>
      <c r="C1165" s="5">
        <v>6</v>
      </c>
      <c r="D1165" s="5">
        <v>0</v>
      </c>
      <c r="E1165" s="5">
        <v>-48</v>
      </c>
    </row>
    <row r="1166" spans="1:5" x14ac:dyDescent="0.35">
      <c r="A1166" s="5" t="s">
        <v>471</v>
      </c>
      <c r="B1166" s="5">
        <v>6</v>
      </c>
      <c r="C1166" s="5">
        <v>10</v>
      </c>
      <c r="D1166" s="5">
        <v>0</v>
      </c>
      <c r="E1166" s="5">
        <v>-58</v>
      </c>
    </row>
    <row r="1167" spans="1:5" x14ac:dyDescent="0.35">
      <c r="A1167" s="5" t="s">
        <v>471</v>
      </c>
      <c r="B1167" s="5">
        <v>10</v>
      </c>
      <c r="C1167" s="5">
        <v>18</v>
      </c>
      <c r="D1167" s="5">
        <v>0</v>
      </c>
      <c r="E1167" s="5">
        <v>-70</v>
      </c>
    </row>
    <row r="1168" spans="1:5" x14ac:dyDescent="0.35">
      <c r="A1168" s="5" t="s">
        <v>471</v>
      </c>
      <c r="B1168" s="5">
        <v>18</v>
      </c>
      <c r="C1168" s="5">
        <v>30</v>
      </c>
      <c r="D1168" s="5">
        <v>0</v>
      </c>
      <c r="E1168" s="5">
        <v>-84</v>
      </c>
    </row>
    <row r="1169" spans="1:5" x14ac:dyDescent="0.35">
      <c r="A1169" s="5" t="s">
        <v>471</v>
      </c>
      <c r="B1169" s="5">
        <v>30</v>
      </c>
      <c r="C1169" s="5">
        <v>50</v>
      </c>
      <c r="D1169" s="5">
        <v>0</v>
      </c>
      <c r="E1169" s="5">
        <v>-100</v>
      </c>
    </row>
    <row r="1170" spans="1:5" x14ac:dyDescent="0.35">
      <c r="A1170" s="5" t="s">
        <v>471</v>
      </c>
      <c r="B1170" s="5">
        <v>50</v>
      </c>
      <c r="C1170" s="5">
        <v>80</v>
      </c>
      <c r="D1170" s="5">
        <v>0</v>
      </c>
      <c r="E1170" s="5">
        <v>-120</v>
      </c>
    </row>
    <row r="1171" spans="1:5" x14ac:dyDescent="0.35">
      <c r="A1171" s="5" t="s">
        <v>471</v>
      </c>
      <c r="B1171" s="5">
        <v>80</v>
      </c>
      <c r="C1171" s="5">
        <v>120</v>
      </c>
      <c r="D1171" s="5">
        <v>0</v>
      </c>
      <c r="E1171" s="5">
        <v>-140</v>
      </c>
    </row>
    <row r="1172" spans="1:5" x14ac:dyDescent="0.35">
      <c r="A1172" s="5" t="s">
        <v>471</v>
      </c>
      <c r="B1172" s="5">
        <v>120</v>
      </c>
      <c r="C1172" s="5">
        <v>180</v>
      </c>
      <c r="D1172" s="5">
        <v>0</v>
      </c>
      <c r="E1172" s="5">
        <v>-160</v>
      </c>
    </row>
    <row r="1173" spans="1:5" x14ac:dyDescent="0.35">
      <c r="A1173" s="5" t="s">
        <v>471</v>
      </c>
      <c r="B1173" s="5">
        <v>180</v>
      </c>
      <c r="C1173" s="5">
        <v>250</v>
      </c>
      <c r="D1173" s="5">
        <v>0</v>
      </c>
      <c r="E1173" s="5">
        <v>-185</v>
      </c>
    </row>
    <row r="1174" spans="1:5" x14ac:dyDescent="0.35">
      <c r="A1174" s="5" t="s">
        <v>471</v>
      </c>
      <c r="B1174" s="5">
        <v>250</v>
      </c>
      <c r="C1174" s="5">
        <v>315</v>
      </c>
      <c r="D1174" s="5">
        <v>0</v>
      </c>
      <c r="E1174" s="5">
        <v>-210</v>
      </c>
    </row>
    <row r="1175" spans="1:5" x14ac:dyDescent="0.35">
      <c r="A1175" s="5" t="s">
        <v>471</v>
      </c>
      <c r="B1175" s="5">
        <v>315</v>
      </c>
      <c r="C1175" s="5">
        <v>400</v>
      </c>
      <c r="D1175" s="5">
        <v>0</v>
      </c>
      <c r="E1175" s="5">
        <v>-230</v>
      </c>
    </row>
    <row r="1176" spans="1:5" x14ac:dyDescent="0.35">
      <c r="A1176" s="5" t="s">
        <v>471</v>
      </c>
      <c r="B1176" s="5">
        <v>400</v>
      </c>
      <c r="C1176" s="5">
        <v>500</v>
      </c>
      <c r="D1176" s="5">
        <v>0</v>
      </c>
      <c r="E1176" s="5">
        <v>-250</v>
      </c>
    </row>
    <row r="1177" spans="1:5" x14ac:dyDescent="0.35">
      <c r="A1177" s="5" t="s">
        <v>471</v>
      </c>
      <c r="B1177" s="5">
        <v>500</v>
      </c>
      <c r="C1177" s="5">
        <v>630</v>
      </c>
      <c r="D1177" s="5">
        <v>0</v>
      </c>
      <c r="E1177" s="5">
        <v>-280</v>
      </c>
    </row>
    <row r="1178" spans="1:5" x14ac:dyDescent="0.35">
      <c r="A1178" s="5" t="s">
        <v>471</v>
      </c>
      <c r="B1178" s="5">
        <v>630</v>
      </c>
      <c r="C1178" s="5">
        <v>800</v>
      </c>
      <c r="D1178" s="5">
        <v>0</v>
      </c>
      <c r="E1178" s="5">
        <v>-320</v>
      </c>
    </row>
    <row r="1179" spans="1:5" x14ac:dyDescent="0.35">
      <c r="A1179" s="5" t="s">
        <v>471</v>
      </c>
      <c r="B1179" s="5">
        <v>800</v>
      </c>
      <c r="C1179" s="5">
        <v>1000</v>
      </c>
      <c r="D1179" s="5">
        <v>0</v>
      </c>
      <c r="E1179" s="5">
        <v>-360</v>
      </c>
    </row>
    <row r="1180" spans="1:5" x14ac:dyDescent="0.35">
      <c r="A1180" s="5" t="s">
        <v>471</v>
      </c>
      <c r="B1180" s="5">
        <v>1000</v>
      </c>
      <c r="C1180" s="5">
        <v>1250</v>
      </c>
      <c r="D1180" s="5">
        <v>0</v>
      </c>
      <c r="E1180" s="5">
        <v>-420</v>
      </c>
    </row>
    <row r="1181" spans="1:5" x14ac:dyDescent="0.35">
      <c r="A1181" s="5" t="s">
        <v>471</v>
      </c>
      <c r="B1181" s="5">
        <v>1250</v>
      </c>
      <c r="C1181" s="5">
        <v>1600</v>
      </c>
      <c r="D1181" s="5">
        <v>0</v>
      </c>
      <c r="E1181" s="5">
        <v>-500</v>
      </c>
    </row>
    <row r="1182" spans="1:5" x14ac:dyDescent="0.35">
      <c r="A1182" s="5" t="s">
        <v>471</v>
      </c>
      <c r="B1182" s="5">
        <v>1600</v>
      </c>
      <c r="C1182" s="5">
        <v>2000</v>
      </c>
      <c r="D1182" s="5">
        <v>0</v>
      </c>
      <c r="E1182" s="5">
        <v>-600</v>
      </c>
    </row>
    <row r="1183" spans="1:5" x14ac:dyDescent="0.35">
      <c r="A1183" s="5" t="s">
        <v>471</v>
      </c>
      <c r="B1183" s="5">
        <v>2000</v>
      </c>
      <c r="C1183" s="5">
        <v>2500</v>
      </c>
      <c r="D1183" s="5">
        <v>0</v>
      </c>
      <c r="E1183" s="5">
        <v>-700</v>
      </c>
    </row>
    <row r="1184" spans="1:5" x14ac:dyDescent="0.35">
      <c r="A1184" s="5" t="s">
        <v>471</v>
      </c>
      <c r="B1184" s="5">
        <v>2500</v>
      </c>
      <c r="C1184" s="5">
        <v>3150</v>
      </c>
      <c r="D1184" s="5">
        <v>0</v>
      </c>
      <c r="E1184" s="5">
        <v>-860</v>
      </c>
    </row>
    <row r="1185" spans="1:5" x14ac:dyDescent="0.35">
      <c r="A1185" s="5" t="s">
        <v>482</v>
      </c>
      <c r="B1185" s="5">
        <v>0</v>
      </c>
      <c r="C1185" s="5">
        <v>3</v>
      </c>
      <c r="D1185" s="5">
        <v>0</v>
      </c>
      <c r="E1185" s="5">
        <v>-60</v>
      </c>
    </row>
    <row r="1186" spans="1:5" x14ac:dyDescent="0.35">
      <c r="A1186" s="5" t="s">
        <v>482</v>
      </c>
      <c r="B1186" s="5">
        <v>3</v>
      </c>
      <c r="C1186" s="5">
        <v>6</v>
      </c>
      <c r="D1186" s="5">
        <v>0</v>
      </c>
      <c r="E1186" s="5">
        <v>-75</v>
      </c>
    </row>
    <row r="1187" spans="1:5" x14ac:dyDescent="0.35">
      <c r="A1187" s="5" t="s">
        <v>482</v>
      </c>
      <c r="B1187" s="5">
        <v>6</v>
      </c>
      <c r="C1187" s="5">
        <v>10</v>
      </c>
      <c r="D1187" s="5">
        <v>0</v>
      </c>
      <c r="E1187" s="5">
        <v>-90</v>
      </c>
    </row>
    <row r="1188" spans="1:5" x14ac:dyDescent="0.35">
      <c r="A1188" s="5" t="s">
        <v>482</v>
      </c>
      <c r="B1188" s="5">
        <v>10</v>
      </c>
      <c r="C1188" s="5">
        <v>18</v>
      </c>
      <c r="D1188" s="5">
        <v>0</v>
      </c>
      <c r="E1188" s="5">
        <v>-110</v>
      </c>
    </row>
    <row r="1189" spans="1:5" x14ac:dyDescent="0.35">
      <c r="A1189" s="5" t="s">
        <v>482</v>
      </c>
      <c r="B1189" s="5">
        <v>18</v>
      </c>
      <c r="C1189" s="5">
        <v>30</v>
      </c>
      <c r="D1189" s="5">
        <v>0</v>
      </c>
      <c r="E1189" s="5">
        <v>-130</v>
      </c>
    </row>
    <row r="1190" spans="1:5" x14ac:dyDescent="0.35">
      <c r="A1190" s="5" t="s">
        <v>482</v>
      </c>
      <c r="B1190" s="5">
        <v>30</v>
      </c>
      <c r="C1190" s="5">
        <v>50</v>
      </c>
      <c r="D1190" s="5">
        <v>0</v>
      </c>
      <c r="E1190" s="5">
        <v>-160</v>
      </c>
    </row>
    <row r="1191" spans="1:5" x14ac:dyDescent="0.35">
      <c r="A1191" s="5" t="s">
        <v>482</v>
      </c>
      <c r="B1191" s="5">
        <v>50</v>
      </c>
      <c r="C1191" s="5">
        <v>80</v>
      </c>
      <c r="D1191" s="5">
        <v>0</v>
      </c>
      <c r="E1191" s="5">
        <v>-190</v>
      </c>
    </row>
    <row r="1192" spans="1:5" x14ac:dyDescent="0.35">
      <c r="A1192" s="5" t="s">
        <v>482</v>
      </c>
      <c r="B1192" s="5">
        <v>80</v>
      </c>
      <c r="C1192" s="5">
        <v>120</v>
      </c>
      <c r="D1192" s="5">
        <v>0</v>
      </c>
      <c r="E1192" s="5">
        <v>-220</v>
      </c>
    </row>
    <row r="1193" spans="1:5" x14ac:dyDescent="0.35">
      <c r="A1193" s="5" t="s">
        <v>482</v>
      </c>
      <c r="B1193" s="5">
        <v>120</v>
      </c>
      <c r="C1193" s="5">
        <v>180</v>
      </c>
      <c r="D1193" s="5">
        <v>0</v>
      </c>
      <c r="E1193" s="5">
        <v>-250</v>
      </c>
    </row>
    <row r="1194" spans="1:5" x14ac:dyDescent="0.35">
      <c r="A1194" s="5" t="s">
        <v>482</v>
      </c>
      <c r="B1194" s="5">
        <v>180</v>
      </c>
      <c r="C1194" s="5">
        <v>250</v>
      </c>
      <c r="D1194" s="5">
        <v>0</v>
      </c>
      <c r="E1194" s="5">
        <v>-290</v>
      </c>
    </row>
    <row r="1195" spans="1:5" x14ac:dyDescent="0.35">
      <c r="A1195" s="5" t="s">
        <v>482</v>
      </c>
      <c r="B1195" s="5">
        <v>250</v>
      </c>
      <c r="C1195" s="5">
        <v>315</v>
      </c>
      <c r="D1195" s="5">
        <v>0</v>
      </c>
      <c r="E1195" s="5">
        <v>-320</v>
      </c>
    </row>
    <row r="1196" spans="1:5" x14ac:dyDescent="0.35">
      <c r="A1196" s="5" t="s">
        <v>482</v>
      </c>
      <c r="B1196" s="5">
        <v>315</v>
      </c>
      <c r="C1196" s="5">
        <v>400</v>
      </c>
      <c r="D1196" s="5">
        <v>0</v>
      </c>
      <c r="E1196" s="5">
        <v>-360</v>
      </c>
    </row>
    <row r="1197" spans="1:5" x14ac:dyDescent="0.35">
      <c r="A1197" s="5" t="s">
        <v>482</v>
      </c>
      <c r="B1197" s="5">
        <v>400</v>
      </c>
      <c r="C1197" s="5">
        <v>500</v>
      </c>
      <c r="D1197" s="5">
        <v>0</v>
      </c>
      <c r="E1197" s="5">
        <v>-400</v>
      </c>
    </row>
    <row r="1198" spans="1:5" x14ac:dyDescent="0.35">
      <c r="A1198" s="5" t="s">
        <v>482</v>
      </c>
      <c r="B1198" s="5">
        <v>500</v>
      </c>
      <c r="C1198" s="5">
        <v>630</v>
      </c>
      <c r="D1198" s="5">
        <v>0</v>
      </c>
      <c r="E1198" s="5">
        <v>-440</v>
      </c>
    </row>
    <row r="1199" spans="1:5" x14ac:dyDescent="0.35">
      <c r="A1199" s="5" t="s">
        <v>482</v>
      </c>
      <c r="B1199" s="5">
        <v>630</v>
      </c>
      <c r="C1199" s="5">
        <v>800</v>
      </c>
      <c r="D1199" s="5">
        <v>0</v>
      </c>
      <c r="E1199" s="5">
        <v>-500</v>
      </c>
    </row>
    <row r="1200" spans="1:5" x14ac:dyDescent="0.35">
      <c r="A1200" s="5" t="s">
        <v>482</v>
      </c>
      <c r="B1200" s="5">
        <v>800</v>
      </c>
      <c r="C1200" s="5">
        <v>1000</v>
      </c>
      <c r="D1200" s="5">
        <v>0</v>
      </c>
      <c r="E1200" s="5">
        <v>-560</v>
      </c>
    </row>
    <row r="1201" spans="1:5" x14ac:dyDescent="0.35">
      <c r="A1201" s="5" t="s">
        <v>482</v>
      </c>
      <c r="B1201" s="5">
        <v>1000</v>
      </c>
      <c r="C1201" s="5">
        <v>1250</v>
      </c>
      <c r="D1201" s="5">
        <v>0</v>
      </c>
      <c r="E1201" s="5">
        <v>-660</v>
      </c>
    </row>
    <row r="1202" spans="1:5" x14ac:dyDescent="0.35">
      <c r="A1202" s="5" t="s">
        <v>482</v>
      </c>
      <c r="B1202" s="5">
        <v>1250</v>
      </c>
      <c r="C1202" s="5">
        <v>1600</v>
      </c>
      <c r="D1202" s="5">
        <v>0</v>
      </c>
      <c r="E1202" s="5">
        <v>-780</v>
      </c>
    </row>
    <row r="1203" spans="1:5" x14ac:dyDescent="0.35">
      <c r="A1203" s="5" t="s">
        <v>482</v>
      </c>
      <c r="B1203" s="5">
        <v>1600</v>
      </c>
      <c r="C1203" s="5">
        <v>2000</v>
      </c>
      <c r="D1203" s="5">
        <v>0</v>
      </c>
      <c r="E1203" s="5">
        <v>-920</v>
      </c>
    </row>
    <row r="1204" spans="1:5" x14ac:dyDescent="0.35">
      <c r="A1204" s="5" t="s">
        <v>482</v>
      </c>
      <c r="B1204" s="5">
        <v>2000</v>
      </c>
      <c r="C1204" s="5">
        <v>2500</v>
      </c>
      <c r="D1204" s="5">
        <v>0</v>
      </c>
      <c r="E1204" s="5">
        <v>-1100</v>
      </c>
    </row>
    <row r="1205" spans="1:5" x14ac:dyDescent="0.35">
      <c r="A1205" s="5" t="s">
        <v>482</v>
      </c>
      <c r="B1205" s="5">
        <v>2500</v>
      </c>
      <c r="C1205" s="5">
        <v>3150</v>
      </c>
      <c r="D1205" s="5">
        <v>0</v>
      </c>
      <c r="E1205" s="5">
        <v>-1350</v>
      </c>
    </row>
    <row r="1206" spans="1:5" x14ac:dyDescent="0.35">
      <c r="A1206" s="5" t="s">
        <v>1068</v>
      </c>
      <c r="B1206" s="5">
        <v>0</v>
      </c>
      <c r="C1206" s="5">
        <v>3</v>
      </c>
      <c r="D1206" s="5">
        <v>0</v>
      </c>
      <c r="E1206" s="5">
        <v>-100</v>
      </c>
    </row>
    <row r="1207" spans="1:5" x14ac:dyDescent="0.35">
      <c r="A1207" s="5" t="s">
        <v>1068</v>
      </c>
      <c r="B1207" s="5">
        <v>3</v>
      </c>
      <c r="C1207" s="5">
        <v>6</v>
      </c>
      <c r="D1207" s="5">
        <v>0</v>
      </c>
      <c r="E1207" s="5">
        <v>-120</v>
      </c>
    </row>
    <row r="1208" spans="1:5" x14ac:dyDescent="0.35">
      <c r="A1208" s="5" t="s">
        <v>1068</v>
      </c>
      <c r="B1208" s="5">
        <v>6</v>
      </c>
      <c r="C1208" s="5">
        <v>10</v>
      </c>
      <c r="D1208" s="5">
        <v>0</v>
      </c>
      <c r="E1208" s="5">
        <v>-150</v>
      </c>
    </row>
    <row r="1209" spans="1:5" x14ac:dyDescent="0.35">
      <c r="A1209" s="5" t="s">
        <v>1068</v>
      </c>
      <c r="B1209" s="5">
        <v>10</v>
      </c>
      <c r="C1209" s="5">
        <v>18</v>
      </c>
      <c r="D1209" s="5">
        <v>0</v>
      </c>
      <c r="E1209" s="5">
        <v>-180</v>
      </c>
    </row>
    <row r="1210" spans="1:5" x14ac:dyDescent="0.35">
      <c r="A1210" s="5" t="s">
        <v>1068</v>
      </c>
      <c r="B1210" s="5">
        <v>18</v>
      </c>
      <c r="C1210" s="5">
        <v>30</v>
      </c>
      <c r="D1210" s="5">
        <v>0</v>
      </c>
      <c r="E1210" s="5">
        <v>-210</v>
      </c>
    </row>
    <row r="1211" spans="1:5" x14ac:dyDescent="0.35">
      <c r="A1211" s="5" t="s">
        <v>1068</v>
      </c>
      <c r="B1211" s="5">
        <v>30</v>
      </c>
      <c r="C1211" s="5">
        <v>50</v>
      </c>
      <c r="D1211" s="5">
        <v>0</v>
      </c>
      <c r="E1211" s="5">
        <v>-250</v>
      </c>
    </row>
    <row r="1212" spans="1:5" x14ac:dyDescent="0.35">
      <c r="A1212" s="5" t="s">
        <v>1068</v>
      </c>
      <c r="B1212" s="5">
        <v>50</v>
      </c>
      <c r="C1212" s="5">
        <v>80</v>
      </c>
      <c r="D1212" s="5">
        <v>0</v>
      </c>
      <c r="E1212" s="5">
        <v>-300</v>
      </c>
    </row>
    <row r="1213" spans="1:5" x14ac:dyDescent="0.35">
      <c r="A1213" s="5" t="s">
        <v>1068</v>
      </c>
      <c r="B1213" s="5">
        <v>80</v>
      </c>
      <c r="C1213" s="5">
        <v>120</v>
      </c>
      <c r="D1213" s="5">
        <v>0</v>
      </c>
      <c r="E1213" s="5">
        <v>-350</v>
      </c>
    </row>
    <row r="1214" spans="1:5" x14ac:dyDescent="0.35">
      <c r="A1214" s="5" t="s">
        <v>1068</v>
      </c>
      <c r="B1214" s="5">
        <v>120</v>
      </c>
      <c r="C1214" s="5">
        <v>180</v>
      </c>
      <c r="D1214" s="5">
        <v>0</v>
      </c>
      <c r="E1214" s="5">
        <v>-400</v>
      </c>
    </row>
    <row r="1215" spans="1:5" x14ac:dyDescent="0.35">
      <c r="A1215" s="5" t="s">
        <v>1068</v>
      </c>
      <c r="B1215" s="5">
        <v>180</v>
      </c>
      <c r="C1215" s="5">
        <v>250</v>
      </c>
      <c r="D1215" s="5">
        <v>0</v>
      </c>
      <c r="E1215" s="5">
        <v>-460</v>
      </c>
    </row>
    <row r="1216" spans="1:5" x14ac:dyDescent="0.35">
      <c r="A1216" s="5" t="s">
        <v>1068</v>
      </c>
      <c r="B1216" s="5">
        <v>250</v>
      </c>
      <c r="C1216" s="5">
        <v>315</v>
      </c>
      <c r="D1216" s="5">
        <v>0</v>
      </c>
      <c r="E1216" s="5">
        <v>-520</v>
      </c>
    </row>
    <row r="1217" spans="1:5" x14ac:dyDescent="0.35">
      <c r="A1217" s="5" t="s">
        <v>1068</v>
      </c>
      <c r="B1217" s="5">
        <v>315</v>
      </c>
      <c r="C1217" s="5">
        <v>400</v>
      </c>
      <c r="D1217" s="5">
        <v>0</v>
      </c>
      <c r="E1217" s="5">
        <v>-570</v>
      </c>
    </row>
    <row r="1218" spans="1:5" x14ac:dyDescent="0.35">
      <c r="A1218" s="5" t="s">
        <v>1068</v>
      </c>
      <c r="B1218" s="5">
        <v>400</v>
      </c>
      <c r="C1218" s="5">
        <v>500</v>
      </c>
      <c r="D1218" s="5">
        <v>0</v>
      </c>
      <c r="E1218" s="5">
        <v>-630</v>
      </c>
    </row>
    <row r="1219" spans="1:5" x14ac:dyDescent="0.35">
      <c r="A1219" s="5" t="s">
        <v>1068</v>
      </c>
      <c r="B1219" s="5">
        <v>500</v>
      </c>
      <c r="C1219" s="5">
        <v>630</v>
      </c>
      <c r="D1219" s="5">
        <v>0</v>
      </c>
      <c r="E1219" s="5">
        <v>-700</v>
      </c>
    </row>
    <row r="1220" spans="1:5" x14ac:dyDescent="0.35">
      <c r="A1220" s="5" t="s">
        <v>1068</v>
      </c>
      <c r="B1220" s="5">
        <v>630</v>
      </c>
      <c r="C1220" s="5">
        <v>800</v>
      </c>
      <c r="D1220" s="5">
        <v>0</v>
      </c>
      <c r="E1220" s="5">
        <v>-800</v>
      </c>
    </row>
    <row r="1221" spans="1:5" x14ac:dyDescent="0.35">
      <c r="A1221" s="5" t="s">
        <v>1068</v>
      </c>
      <c r="B1221" s="5">
        <v>800</v>
      </c>
      <c r="C1221" s="5">
        <v>1000</v>
      </c>
      <c r="D1221" s="5">
        <v>0</v>
      </c>
      <c r="E1221" s="5">
        <v>-900</v>
      </c>
    </row>
    <row r="1222" spans="1:5" x14ac:dyDescent="0.35">
      <c r="A1222" s="5" t="s">
        <v>1068</v>
      </c>
      <c r="B1222" s="5">
        <v>1000</v>
      </c>
      <c r="C1222" s="5">
        <v>1250</v>
      </c>
      <c r="D1222" s="5">
        <v>0</v>
      </c>
      <c r="E1222" s="5">
        <v>-1050</v>
      </c>
    </row>
    <row r="1223" spans="1:5" x14ac:dyDescent="0.35">
      <c r="A1223" s="5" t="s">
        <v>1068</v>
      </c>
      <c r="B1223" s="5">
        <v>1250</v>
      </c>
      <c r="C1223" s="5">
        <v>1600</v>
      </c>
      <c r="D1223" s="5">
        <v>0</v>
      </c>
      <c r="E1223" s="5">
        <v>-1250</v>
      </c>
    </row>
    <row r="1224" spans="1:5" x14ac:dyDescent="0.35">
      <c r="A1224" s="5" t="s">
        <v>1068</v>
      </c>
      <c r="B1224" s="5">
        <v>1600</v>
      </c>
      <c r="C1224" s="5">
        <v>2000</v>
      </c>
      <c r="D1224" s="5">
        <v>0</v>
      </c>
      <c r="E1224" s="5">
        <v>-1500</v>
      </c>
    </row>
    <row r="1225" spans="1:5" x14ac:dyDescent="0.35">
      <c r="A1225" s="5" t="s">
        <v>1068</v>
      </c>
      <c r="B1225" s="5">
        <v>2000</v>
      </c>
      <c r="C1225" s="5">
        <v>2500</v>
      </c>
      <c r="D1225" s="5">
        <v>0</v>
      </c>
      <c r="E1225" s="5">
        <v>-1750</v>
      </c>
    </row>
    <row r="1226" spans="1:5" x14ac:dyDescent="0.35">
      <c r="A1226" s="5" t="s">
        <v>1068</v>
      </c>
      <c r="B1226" s="5">
        <v>2500</v>
      </c>
      <c r="C1226" s="5">
        <v>3150</v>
      </c>
      <c r="D1226" s="5">
        <v>0</v>
      </c>
      <c r="E1226" s="5">
        <v>-2100</v>
      </c>
    </row>
    <row r="1227" spans="1:5" x14ac:dyDescent="0.35">
      <c r="A1227" s="5" t="s">
        <v>493</v>
      </c>
      <c r="B1227" s="5">
        <v>0</v>
      </c>
      <c r="C1227" s="5">
        <v>3</v>
      </c>
      <c r="D1227" s="5">
        <v>0</v>
      </c>
      <c r="E1227" s="5">
        <v>-140</v>
      </c>
    </row>
    <row r="1228" spans="1:5" x14ac:dyDescent="0.35">
      <c r="A1228" s="5" t="s">
        <v>493</v>
      </c>
      <c r="B1228" s="5">
        <v>3</v>
      </c>
      <c r="C1228" s="5">
        <v>6</v>
      </c>
      <c r="D1228" s="5">
        <v>0</v>
      </c>
      <c r="E1228" s="5">
        <v>-180</v>
      </c>
    </row>
    <row r="1229" spans="1:5" x14ac:dyDescent="0.35">
      <c r="A1229" s="5" t="s">
        <v>493</v>
      </c>
      <c r="B1229" s="5">
        <v>6</v>
      </c>
      <c r="C1229" s="5">
        <v>10</v>
      </c>
      <c r="D1229" s="5">
        <v>0</v>
      </c>
      <c r="E1229" s="5">
        <v>-220</v>
      </c>
    </row>
    <row r="1230" spans="1:5" x14ac:dyDescent="0.35">
      <c r="A1230" s="5" t="s">
        <v>493</v>
      </c>
      <c r="B1230" s="5">
        <v>10</v>
      </c>
      <c r="C1230" s="5">
        <v>18</v>
      </c>
      <c r="D1230" s="5">
        <v>0</v>
      </c>
      <c r="E1230" s="5">
        <v>-270</v>
      </c>
    </row>
    <row r="1231" spans="1:5" x14ac:dyDescent="0.35">
      <c r="A1231" s="5" t="s">
        <v>493</v>
      </c>
      <c r="B1231" s="5">
        <v>18</v>
      </c>
      <c r="C1231" s="5">
        <v>30</v>
      </c>
      <c r="D1231" s="5">
        <v>0</v>
      </c>
      <c r="E1231" s="5">
        <v>-330</v>
      </c>
    </row>
    <row r="1232" spans="1:5" x14ac:dyDescent="0.35">
      <c r="A1232" s="5" t="s">
        <v>493</v>
      </c>
      <c r="B1232" s="5">
        <v>30</v>
      </c>
      <c r="C1232" s="5">
        <v>50</v>
      </c>
      <c r="D1232" s="5">
        <v>0</v>
      </c>
      <c r="E1232" s="5">
        <v>-390</v>
      </c>
    </row>
    <row r="1233" spans="1:5" x14ac:dyDescent="0.35">
      <c r="A1233" s="5" t="s">
        <v>493</v>
      </c>
      <c r="B1233" s="5">
        <v>50</v>
      </c>
      <c r="C1233" s="5">
        <v>80</v>
      </c>
      <c r="D1233" s="5">
        <v>0</v>
      </c>
      <c r="E1233" s="5">
        <v>-460</v>
      </c>
    </row>
    <row r="1234" spans="1:5" x14ac:dyDescent="0.35">
      <c r="A1234" s="5" t="s">
        <v>493</v>
      </c>
      <c r="B1234" s="5">
        <v>80</v>
      </c>
      <c r="C1234" s="5">
        <v>120</v>
      </c>
      <c r="D1234" s="5">
        <v>0</v>
      </c>
      <c r="E1234" s="5">
        <v>-540</v>
      </c>
    </row>
    <row r="1235" spans="1:5" x14ac:dyDescent="0.35">
      <c r="A1235" s="5" t="s">
        <v>493</v>
      </c>
      <c r="B1235" s="5">
        <v>120</v>
      </c>
      <c r="C1235" s="5">
        <v>180</v>
      </c>
      <c r="D1235" s="5">
        <v>0</v>
      </c>
      <c r="E1235" s="5">
        <v>-630</v>
      </c>
    </row>
    <row r="1236" spans="1:5" x14ac:dyDescent="0.35">
      <c r="A1236" s="5" t="s">
        <v>493</v>
      </c>
      <c r="B1236" s="5">
        <v>180</v>
      </c>
      <c r="C1236" s="5">
        <v>250</v>
      </c>
      <c r="D1236" s="5">
        <v>0</v>
      </c>
      <c r="E1236" s="5">
        <v>-720</v>
      </c>
    </row>
    <row r="1237" spans="1:5" x14ac:dyDescent="0.35">
      <c r="A1237" s="5" t="s">
        <v>493</v>
      </c>
      <c r="B1237" s="5">
        <v>250</v>
      </c>
      <c r="C1237" s="5">
        <v>315</v>
      </c>
      <c r="D1237" s="5">
        <v>0</v>
      </c>
      <c r="E1237" s="5">
        <v>-810</v>
      </c>
    </row>
    <row r="1238" spans="1:5" x14ac:dyDescent="0.35">
      <c r="A1238" s="5" t="s">
        <v>493</v>
      </c>
      <c r="B1238" s="5">
        <v>315</v>
      </c>
      <c r="C1238" s="5">
        <v>400</v>
      </c>
      <c r="D1238" s="5">
        <v>0</v>
      </c>
      <c r="E1238" s="5">
        <v>-890</v>
      </c>
    </row>
    <row r="1239" spans="1:5" x14ac:dyDescent="0.35">
      <c r="A1239" s="5" t="s">
        <v>493</v>
      </c>
      <c r="B1239" s="5">
        <v>400</v>
      </c>
      <c r="C1239" s="5">
        <v>500</v>
      </c>
      <c r="D1239" s="5">
        <v>0</v>
      </c>
      <c r="E1239" s="5">
        <v>-970</v>
      </c>
    </row>
    <row r="1240" spans="1:5" x14ac:dyDescent="0.35">
      <c r="A1240" s="5" t="s">
        <v>493</v>
      </c>
      <c r="B1240" s="5">
        <v>500</v>
      </c>
      <c r="C1240" s="5">
        <v>630</v>
      </c>
      <c r="D1240" s="5">
        <v>0</v>
      </c>
      <c r="E1240" s="5">
        <v>-1100</v>
      </c>
    </row>
    <row r="1241" spans="1:5" x14ac:dyDescent="0.35">
      <c r="A1241" s="5" t="s">
        <v>493</v>
      </c>
      <c r="B1241" s="5">
        <v>630</v>
      </c>
      <c r="C1241" s="5">
        <v>800</v>
      </c>
      <c r="D1241" s="5">
        <v>0</v>
      </c>
      <c r="E1241" s="5">
        <v>-1250</v>
      </c>
    </row>
    <row r="1242" spans="1:5" x14ac:dyDescent="0.35">
      <c r="A1242" s="5" t="s">
        <v>493</v>
      </c>
      <c r="B1242" s="5">
        <v>800</v>
      </c>
      <c r="C1242" s="5">
        <v>1000</v>
      </c>
      <c r="D1242" s="5">
        <v>0</v>
      </c>
      <c r="E1242" s="5">
        <v>-1400</v>
      </c>
    </row>
    <row r="1243" spans="1:5" x14ac:dyDescent="0.35">
      <c r="A1243" s="5" t="s">
        <v>493</v>
      </c>
      <c r="B1243" s="5">
        <v>1000</v>
      </c>
      <c r="C1243" s="5">
        <v>1250</v>
      </c>
      <c r="D1243" s="5">
        <v>0</v>
      </c>
      <c r="E1243" s="5">
        <v>-1650</v>
      </c>
    </row>
    <row r="1244" spans="1:5" x14ac:dyDescent="0.35">
      <c r="A1244" s="5" t="s">
        <v>493</v>
      </c>
      <c r="B1244" s="5">
        <v>1250</v>
      </c>
      <c r="C1244" s="5">
        <v>1600</v>
      </c>
      <c r="D1244" s="5">
        <v>0</v>
      </c>
      <c r="E1244" s="5">
        <v>-1950</v>
      </c>
    </row>
    <row r="1245" spans="1:5" x14ac:dyDescent="0.35">
      <c r="A1245" s="5" t="s">
        <v>493</v>
      </c>
      <c r="B1245" s="5">
        <v>1600</v>
      </c>
      <c r="C1245" s="5">
        <v>2000</v>
      </c>
      <c r="D1245" s="5">
        <v>0</v>
      </c>
      <c r="E1245" s="5">
        <v>-2300</v>
      </c>
    </row>
    <row r="1246" spans="1:5" x14ac:dyDescent="0.35">
      <c r="A1246" s="5" t="s">
        <v>493</v>
      </c>
      <c r="B1246" s="5">
        <v>2000</v>
      </c>
      <c r="C1246" s="5">
        <v>2500</v>
      </c>
      <c r="D1246" s="5">
        <v>0</v>
      </c>
      <c r="E1246" s="5">
        <v>-2800</v>
      </c>
    </row>
    <row r="1247" spans="1:5" x14ac:dyDescent="0.35">
      <c r="A1247" s="5" t="s">
        <v>493</v>
      </c>
      <c r="B1247" s="5">
        <v>2500</v>
      </c>
      <c r="C1247" s="5">
        <v>3150</v>
      </c>
      <c r="D1247" s="5">
        <v>0</v>
      </c>
      <c r="E1247" s="5">
        <v>-3300</v>
      </c>
    </row>
    <row r="1248" spans="1:5" x14ac:dyDescent="0.35">
      <c r="A1248" s="5" t="s">
        <v>1069</v>
      </c>
      <c r="B1248" s="5">
        <v>0</v>
      </c>
      <c r="C1248" s="5">
        <v>3</v>
      </c>
      <c r="D1248" s="5">
        <v>0</v>
      </c>
      <c r="E1248" s="5">
        <v>-250</v>
      </c>
    </row>
    <row r="1249" spans="1:5" x14ac:dyDescent="0.35">
      <c r="A1249" s="5" t="s">
        <v>1069</v>
      </c>
      <c r="B1249" s="5">
        <v>3</v>
      </c>
      <c r="C1249" s="5">
        <v>6</v>
      </c>
      <c r="D1249" s="5">
        <v>0</v>
      </c>
      <c r="E1249" s="5">
        <v>-300</v>
      </c>
    </row>
    <row r="1250" spans="1:5" x14ac:dyDescent="0.35">
      <c r="A1250" s="5" t="s">
        <v>1069</v>
      </c>
      <c r="B1250" s="5">
        <v>6</v>
      </c>
      <c r="C1250" s="5">
        <v>10</v>
      </c>
      <c r="D1250" s="5">
        <v>0</v>
      </c>
      <c r="E1250" s="5">
        <v>-360</v>
      </c>
    </row>
    <row r="1251" spans="1:5" x14ac:dyDescent="0.35">
      <c r="A1251" s="5" t="s">
        <v>1069</v>
      </c>
      <c r="B1251" s="5">
        <v>10</v>
      </c>
      <c r="C1251" s="5">
        <v>18</v>
      </c>
      <c r="D1251" s="5">
        <v>0</v>
      </c>
      <c r="E1251" s="5">
        <v>-430</v>
      </c>
    </row>
    <row r="1252" spans="1:5" x14ac:dyDescent="0.35">
      <c r="A1252" s="5" t="s">
        <v>1069</v>
      </c>
      <c r="B1252" s="5">
        <v>18</v>
      </c>
      <c r="C1252" s="5">
        <v>30</v>
      </c>
      <c r="D1252" s="5">
        <v>0</v>
      </c>
      <c r="E1252" s="5">
        <v>-520</v>
      </c>
    </row>
    <row r="1253" spans="1:5" x14ac:dyDescent="0.35">
      <c r="A1253" s="5" t="s">
        <v>1069</v>
      </c>
      <c r="B1253" s="5">
        <v>30</v>
      </c>
      <c r="C1253" s="5">
        <v>50</v>
      </c>
      <c r="D1253" s="5">
        <v>0</v>
      </c>
      <c r="E1253" s="5">
        <v>-620</v>
      </c>
    </row>
    <row r="1254" spans="1:5" x14ac:dyDescent="0.35">
      <c r="A1254" s="5" t="s">
        <v>1069</v>
      </c>
      <c r="B1254" s="5">
        <v>50</v>
      </c>
      <c r="C1254" s="5">
        <v>80</v>
      </c>
      <c r="D1254" s="5">
        <v>0</v>
      </c>
      <c r="E1254" s="5">
        <v>-740</v>
      </c>
    </row>
    <row r="1255" spans="1:5" x14ac:dyDescent="0.35">
      <c r="A1255" s="5" t="s">
        <v>1069</v>
      </c>
      <c r="B1255" s="5">
        <v>80</v>
      </c>
      <c r="C1255" s="5">
        <v>120</v>
      </c>
      <c r="D1255" s="5">
        <v>0</v>
      </c>
      <c r="E1255" s="5">
        <v>-870</v>
      </c>
    </row>
    <row r="1256" spans="1:5" x14ac:dyDescent="0.35">
      <c r="A1256" s="5" t="s">
        <v>1069</v>
      </c>
      <c r="B1256" s="5">
        <v>120</v>
      </c>
      <c r="C1256" s="5">
        <v>180</v>
      </c>
      <c r="D1256" s="5">
        <v>0</v>
      </c>
      <c r="E1256" s="5">
        <v>-1000</v>
      </c>
    </row>
    <row r="1257" spans="1:5" x14ac:dyDescent="0.35">
      <c r="A1257" s="5" t="s">
        <v>1069</v>
      </c>
      <c r="B1257" s="5">
        <v>180</v>
      </c>
      <c r="C1257" s="5">
        <v>250</v>
      </c>
      <c r="D1257" s="5">
        <v>0</v>
      </c>
      <c r="E1257" s="5">
        <v>-1150</v>
      </c>
    </row>
    <row r="1258" spans="1:5" x14ac:dyDescent="0.35">
      <c r="A1258" s="5" t="s">
        <v>1069</v>
      </c>
      <c r="B1258" s="5">
        <v>250</v>
      </c>
      <c r="C1258" s="5">
        <v>315</v>
      </c>
      <c r="D1258" s="5">
        <v>0</v>
      </c>
      <c r="E1258" s="5">
        <v>-1300</v>
      </c>
    </row>
    <row r="1259" spans="1:5" x14ac:dyDescent="0.35">
      <c r="A1259" s="5" t="s">
        <v>1069</v>
      </c>
      <c r="B1259" s="5">
        <v>315</v>
      </c>
      <c r="C1259" s="5">
        <v>400</v>
      </c>
      <c r="D1259" s="5">
        <v>0</v>
      </c>
      <c r="E1259" s="5">
        <v>-1400</v>
      </c>
    </row>
    <row r="1260" spans="1:5" x14ac:dyDescent="0.35">
      <c r="A1260" s="5" t="s">
        <v>1069</v>
      </c>
      <c r="B1260" s="5">
        <v>400</v>
      </c>
      <c r="C1260" s="5">
        <v>500</v>
      </c>
      <c r="D1260" s="5">
        <v>0</v>
      </c>
      <c r="E1260" s="5">
        <v>-1550</v>
      </c>
    </row>
    <row r="1261" spans="1:5" x14ac:dyDescent="0.35">
      <c r="A1261" s="5" t="s">
        <v>1069</v>
      </c>
      <c r="B1261" s="5">
        <v>500</v>
      </c>
      <c r="C1261" s="5">
        <v>630</v>
      </c>
      <c r="D1261" s="5">
        <v>0</v>
      </c>
      <c r="E1261" s="5">
        <v>-1750</v>
      </c>
    </row>
    <row r="1262" spans="1:5" x14ac:dyDescent="0.35">
      <c r="A1262" s="5" t="s">
        <v>1069</v>
      </c>
      <c r="B1262" s="5">
        <v>630</v>
      </c>
      <c r="C1262" s="5">
        <v>800</v>
      </c>
      <c r="D1262" s="5">
        <v>0</v>
      </c>
      <c r="E1262" s="5">
        <v>-2000</v>
      </c>
    </row>
    <row r="1263" spans="1:5" x14ac:dyDescent="0.35">
      <c r="A1263" s="5" t="s">
        <v>1069</v>
      </c>
      <c r="B1263" s="5">
        <v>800</v>
      </c>
      <c r="C1263" s="5">
        <v>1000</v>
      </c>
      <c r="D1263" s="5">
        <v>0</v>
      </c>
      <c r="E1263" s="5">
        <v>-2300</v>
      </c>
    </row>
    <row r="1264" spans="1:5" x14ac:dyDescent="0.35">
      <c r="A1264" s="5" t="s">
        <v>1069</v>
      </c>
      <c r="B1264" s="5">
        <v>1000</v>
      </c>
      <c r="C1264" s="5">
        <v>1250</v>
      </c>
      <c r="D1264" s="5">
        <v>0</v>
      </c>
      <c r="E1264" s="5">
        <v>-2600</v>
      </c>
    </row>
    <row r="1265" spans="1:5" x14ac:dyDescent="0.35">
      <c r="A1265" s="5" t="s">
        <v>1069</v>
      </c>
      <c r="B1265" s="5">
        <v>1250</v>
      </c>
      <c r="C1265" s="5">
        <v>1600</v>
      </c>
      <c r="D1265" s="5">
        <v>0</v>
      </c>
      <c r="E1265" s="5">
        <v>-3100</v>
      </c>
    </row>
    <row r="1266" spans="1:5" x14ac:dyDescent="0.35">
      <c r="A1266" s="5" t="s">
        <v>1069</v>
      </c>
      <c r="B1266" s="5">
        <v>1600</v>
      </c>
      <c r="C1266" s="5">
        <v>2000</v>
      </c>
      <c r="D1266" s="5">
        <v>0</v>
      </c>
      <c r="E1266" s="5">
        <v>-3700</v>
      </c>
    </row>
    <row r="1267" spans="1:5" x14ac:dyDescent="0.35">
      <c r="A1267" s="5" t="s">
        <v>1069</v>
      </c>
      <c r="B1267" s="5">
        <v>2000</v>
      </c>
      <c r="C1267" s="5">
        <v>2500</v>
      </c>
      <c r="D1267" s="5">
        <v>0</v>
      </c>
      <c r="E1267" s="5">
        <v>-4400</v>
      </c>
    </row>
    <row r="1268" spans="1:5" x14ac:dyDescent="0.35">
      <c r="A1268" s="5" t="s">
        <v>1069</v>
      </c>
      <c r="B1268" s="5">
        <v>2500</v>
      </c>
      <c r="C1268" s="5">
        <v>3150</v>
      </c>
      <c r="D1268" s="5">
        <v>0</v>
      </c>
      <c r="E1268" s="5">
        <v>-5400</v>
      </c>
    </row>
    <row r="1269" spans="1:5" x14ac:dyDescent="0.35">
      <c r="A1269" s="5" t="s">
        <v>1070</v>
      </c>
      <c r="B1269" s="5">
        <v>0</v>
      </c>
      <c r="C1269" s="5">
        <v>3</v>
      </c>
      <c r="D1269" s="5">
        <v>0</v>
      </c>
      <c r="E1269" s="5">
        <v>-400</v>
      </c>
    </row>
    <row r="1270" spans="1:5" x14ac:dyDescent="0.35">
      <c r="A1270" s="5" t="s">
        <v>1070</v>
      </c>
      <c r="B1270" s="5">
        <v>3</v>
      </c>
      <c r="C1270" s="5">
        <v>6</v>
      </c>
      <c r="D1270" s="5">
        <v>0</v>
      </c>
      <c r="E1270" s="5">
        <v>-480</v>
      </c>
    </row>
    <row r="1271" spans="1:5" x14ac:dyDescent="0.35">
      <c r="A1271" s="5" t="s">
        <v>1070</v>
      </c>
      <c r="B1271" s="5">
        <v>6</v>
      </c>
      <c r="C1271" s="5">
        <v>10</v>
      </c>
      <c r="D1271" s="5">
        <v>0</v>
      </c>
      <c r="E1271" s="5">
        <v>-580</v>
      </c>
    </row>
    <row r="1272" spans="1:5" x14ac:dyDescent="0.35">
      <c r="A1272" s="5" t="s">
        <v>1070</v>
      </c>
      <c r="B1272" s="5">
        <v>10</v>
      </c>
      <c r="C1272" s="5">
        <v>18</v>
      </c>
      <c r="D1272" s="5">
        <v>0</v>
      </c>
      <c r="E1272" s="5">
        <v>-700</v>
      </c>
    </row>
    <row r="1273" spans="1:5" x14ac:dyDescent="0.35">
      <c r="A1273" s="5" t="s">
        <v>1070</v>
      </c>
      <c r="B1273" s="5">
        <v>18</v>
      </c>
      <c r="C1273" s="5">
        <v>30</v>
      </c>
      <c r="D1273" s="5">
        <v>0</v>
      </c>
      <c r="E1273" s="5">
        <v>-840</v>
      </c>
    </row>
    <row r="1274" spans="1:5" x14ac:dyDescent="0.35">
      <c r="A1274" s="5" t="s">
        <v>1070</v>
      </c>
      <c r="B1274" s="5">
        <v>30</v>
      </c>
      <c r="C1274" s="5">
        <v>50</v>
      </c>
      <c r="D1274" s="5">
        <v>0</v>
      </c>
      <c r="E1274" s="5">
        <v>-1000</v>
      </c>
    </row>
    <row r="1275" spans="1:5" x14ac:dyDescent="0.35">
      <c r="A1275" s="5" t="s">
        <v>1070</v>
      </c>
      <c r="B1275" s="5">
        <v>50</v>
      </c>
      <c r="C1275" s="5">
        <v>80</v>
      </c>
      <c r="D1275" s="5">
        <v>0</v>
      </c>
      <c r="E1275" s="5">
        <v>-1200</v>
      </c>
    </row>
    <row r="1276" spans="1:5" x14ac:dyDescent="0.35">
      <c r="A1276" s="5" t="s">
        <v>1070</v>
      </c>
      <c r="B1276" s="5">
        <v>80</v>
      </c>
      <c r="C1276" s="5">
        <v>120</v>
      </c>
      <c r="D1276" s="5">
        <v>0</v>
      </c>
      <c r="E1276" s="5">
        <v>-1400</v>
      </c>
    </row>
    <row r="1277" spans="1:5" x14ac:dyDescent="0.35">
      <c r="A1277" s="5" t="s">
        <v>1070</v>
      </c>
      <c r="B1277" s="5">
        <v>120</v>
      </c>
      <c r="C1277" s="5">
        <v>180</v>
      </c>
      <c r="D1277" s="5">
        <v>0</v>
      </c>
      <c r="E1277" s="5">
        <v>-1600</v>
      </c>
    </row>
    <row r="1278" spans="1:5" x14ac:dyDescent="0.35">
      <c r="A1278" s="5" t="s">
        <v>1070</v>
      </c>
      <c r="B1278" s="5">
        <v>180</v>
      </c>
      <c r="C1278" s="5">
        <v>250</v>
      </c>
      <c r="D1278" s="5">
        <v>0</v>
      </c>
      <c r="E1278" s="5">
        <v>-1850</v>
      </c>
    </row>
    <row r="1279" spans="1:5" x14ac:dyDescent="0.35">
      <c r="A1279" s="5" t="s">
        <v>1070</v>
      </c>
      <c r="B1279" s="5">
        <v>250</v>
      </c>
      <c r="C1279" s="5">
        <v>315</v>
      </c>
      <c r="D1279" s="5">
        <v>0</v>
      </c>
      <c r="E1279" s="5">
        <v>-2100</v>
      </c>
    </row>
    <row r="1280" spans="1:5" x14ac:dyDescent="0.35">
      <c r="A1280" s="5" t="s">
        <v>1070</v>
      </c>
      <c r="B1280" s="5">
        <v>315</v>
      </c>
      <c r="C1280" s="5">
        <v>400</v>
      </c>
      <c r="D1280" s="5">
        <v>0</v>
      </c>
      <c r="E1280" s="5">
        <v>-2300</v>
      </c>
    </row>
    <row r="1281" spans="1:5" x14ac:dyDescent="0.35">
      <c r="A1281" s="5" t="s">
        <v>1070</v>
      </c>
      <c r="B1281" s="5">
        <v>400</v>
      </c>
      <c r="C1281" s="5">
        <v>500</v>
      </c>
      <c r="D1281" s="5">
        <v>0</v>
      </c>
      <c r="E1281" s="5">
        <v>-2500</v>
      </c>
    </row>
    <row r="1282" spans="1:5" x14ac:dyDescent="0.35">
      <c r="A1282" s="5" t="s">
        <v>1070</v>
      </c>
      <c r="B1282" s="5">
        <v>500</v>
      </c>
      <c r="C1282" s="5">
        <v>630</v>
      </c>
      <c r="D1282" s="5">
        <v>0</v>
      </c>
      <c r="E1282" s="5">
        <v>-2800</v>
      </c>
    </row>
    <row r="1283" spans="1:5" x14ac:dyDescent="0.35">
      <c r="A1283" s="5" t="s">
        <v>1070</v>
      </c>
      <c r="B1283" s="5">
        <v>630</v>
      </c>
      <c r="C1283" s="5">
        <v>800</v>
      </c>
      <c r="D1283" s="5">
        <v>0</v>
      </c>
      <c r="E1283" s="5">
        <v>-3200</v>
      </c>
    </row>
    <row r="1284" spans="1:5" x14ac:dyDescent="0.35">
      <c r="A1284" s="5" t="s">
        <v>1070</v>
      </c>
      <c r="B1284" s="5">
        <v>800</v>
      </c>
      <c r="C1284" s="5">
        <v>1000</v>
      </c>
      <c r="D1284" s="5">
        <v>0</v>
      </c>
      <c r="E1284" s="5">
        <v>-3600</v>
      </c>
    </row>
    <row r="1285" spans="1:5" x14ac:dyDescent="0.35">
      <c r="A1285" s="5" t="s">
        <v>1070</v>
      </c>
      <c r="B1285" s="5">
        <v>1000</v>
      </c>
      <c r="C1285" s="5">
        <v>1250</v>
      </c>
      <c r="D1285" s="5">
        <v>0</v>
      </c>
      <c r="E1285" s="5">
        <v>-4200</v>
      </c>
    </row>
    <row r="1286" spans="1:5" x14ac:dyDescent="0.35">
      <c r="A1286" s="5" t="s">
        <v>1070</v>
      </c>
      <c r="B1286" s="5">
        <v>1250</v>
      </c>
      <c r="C1286" s="5">
        <v>1600</v>
      </c>
      <c r="D1286" s="5">
        <v>0</v>
      </c>
      <c r="E1286" s="5">
        <v>-5000</v>
      </c>
    </row>
    <row r="1287" spans="1:5" x14ac:dyDescent="0.35">
      <c r="A1287" s="5" t="s">
        <v>1070</v>
      </c>
      <c r="B1287" s="5">
        <v>1600</v>
      </c>
      <c r="C1287" s="5">
        <v>2000</v>
      </c>
      <c r="D1287" s="5">
        <v>0</v>
      </c>
      <c r="E1287" s="5">
        <v>-6000</v>
      </c>
    </row>
    <row r="1288" spans="1:5" x14ac:dyDescent="0.35">
      <c r="A1288" s="5" t="s">
        <v>1070</v>
      </c>
      <c r="B1288" s="5">
        <v>2000</v>
      </c>
      <c r="C1288" s="5">
        <v>2500</v>
      </c>
      <c r="D1288" s="5">
        <v>0</v>
      </c>
      <c r="E1288" s="5">
        <v>-7000</v>
      </c>
    </row>
    <row r="1289" spans="1:5" x14ac:dyDescent="0.35">
      <c r="A1289" s="5" t="s">
        <v>1070</v>
      </c>
      <c r="B1289" s="5">
        <v>2500</v>
      </c>
      <c r="C1289" s="5">
        <v>3150</v>
      </c>
      <c r="D1289" s="5">
        <v>0</v>
      </c>
      <c r="E1289" s="5">
        <v>-8600</v>
      </c>
    </row>
    <row r="1290" spans="1:5" x14ac:dyDescent="0.35">
      <c r="A1290" s="5" t="s">
        <v>1071</v>
      </c>
      <c r="B1290" s="5">
        <v>0</v>
      </c>
      <c r="C1290" s="5">
        <v>3</v>
      </c>
      <c r="D1290" s="5">
        <v>0</v>
      </c>
      <c r="E1290" s="5">
        <v>-600</v>
      </c>
    </row>
    <row r="1291" spans="1:5" x14ac:dyDescent="0.35">
      <c r="A1291" s="5" t="s">
        <v>1071</v>
      </c>
      <c r="B1291" s="5">
        <v>3</v>
      </c>
      <c r="C1291" s="5">
        <v>6</v>
      </c>
      <c r="D1291" s="5">
        <v>0</v>
      </c>
      <c r="E1291" s="5">
        <v>-750</v>
      </c>
    </row>
    <row r="1292" spans="1:5" x14ac:dyDescent="0.35">
      <c r="A1292" s="5" t="s">
        <v>1071</v>
      </c>
      <c r="B1292" s="5">
        <v>6</v>
      </c>
      <c r="C1292" s="5">
        <v>10</v>
      </c>
      <c r="D1292" s="5">
        <v>0</v>
      </c>
      <c r="E1292" s="5">
        <v>-900</v>
      </c>
    </row>
    <row r="1293" spans="1:5" x14ac:dyDescent="0.35">
      <c r="A1293" s="5" t="s">
        <v>1071</v>
      </c>
      <c r="B1293" s="5">
        <v>10</v>
      </c>
      <c r="C1293" s="5">
        <v>18</v>
      </c>
      <c r="D1293" s="5">
        <v>0</v>
      </c>
      <c r="E1293" s="5">
        <v>-1100</v>
      </c>
    </row>
    <row r="1294" spans="1:5" x14ac:dyDescent="0.35">
      <c r="A1294" s="5" t="s">
        <v>1071</v>
      </c>
      <c r="B1294" s="5">
        <v>18</v>
      </c>
      <c r="C1294" s="5">
        <v>30</v>
      </c>
      <c r="D1294" s="5">
        <v>0</v>
      </c>
      <c r="E1294" s="5">
        <v>-1300</v>
      </c>
    </row>
    <row r="1295" spans="1:5" x14ac:dyDescent="0.35">
      <c r="A1295" s="5" t="s">
        <v>1071</v>
      </c>
      <c r="B1295" s="5">
        <v>30</v>
      </c>
      <c r="C1295" s="5">
        <v>50</v>
      </c>
      <c r="D1295" s="5">
        <v>0</v>
      </c>
      <c r="E1295" s="5">
        <v>-1600</v>
      </c>
    </row>
    <row r="1296" spans="1:5" x14ac:dyDescent="0.35">
      <c r="A1296" s="5" t="s">
        <v>1071</v>
      </c>
      <c r="B1296" s="5">
        <v>50</v>
      </c>
      <c r="C1296" s="5">
        <v>80</v>
      </c>
      <c r="D1296" s="5">
        <v>0</v>
      </c>
      <c r="E1296" s="5">
        <v>-1900</v>
      </c>
    </row>
    <row r="1297" spans="1:5" x14ac:dyDescent="0.35">
      <c r="A1297" s="5" t="s">
        <v>1071</v>
      </c>
      <c r="B1297" s="5">
        <v>80</v>
      </c>
      <c r="C1297" s="5">
        <v>120</v>
      </c>
      <c r="D1297" s="5">
        <v>0</v>
      </c>
      <c r="E1297" s="5">
        <v>-2200</v>
      </c>
    </row>
    <row r="1298" spans="1:5" x14ac:dyDescent="0.35">
      <c r="A1298" s="5" t="s">
        <v>1071</v>
      </c>
      <c r="B1298" s="5">
        <v>120</v>
      </c>
      <c r="C1298" s="5">
        <v>180</v>
      </c>
      <c r="D1298" s="5">
        <v>0</v>
      </c>
      <c r="E1298" s="5">
        <v>-2500</v>
      </c>
    </row>
    <row r="1299" spans="1:5" x14ac:dyDescent="0.35">
      <c r="A1299" s="5" t="s">
        <v>1071</v>
      </c>
      <c r="B1299" s="5">
        <v>180</v>
      </c>
      <c r="C1299" s="5">
        <v>250</v>
      </c>
      <c r="D1299" s="5">
        <v>0</v>
      </c>
      <c r="E1299" s="5">
        <v>-2900</v>
      </c>
    </row>
    <row r="1300" spans="1:5" x14ac:dyDescent="0.35">
      <c r="A1300" s="5" t="s">
        <v>1071</v>
      </c>
      <c r="B1300" s="5">
        <v>250</v>
      </c>
      <c r="C1300" s="5">
        <v>315</v>
      </c>
      <c r="D1300" s="5">
        <v>0</v>
      </c>
      <c r="E1300" s="5">
        <v>-3200</v>
      </c>
    </row>
    <row r="1301" spans="1:5" x14ac:dyDescent="0.35">
      <c r="A1301" s="5" t="s">
        <v>1071</v>
      </c>
      <c r="B1301" s="5">
        <v>315</v>
      </c>
      <c r="C1301" s="5">
        <v>400</v>
      </c>
      <c r="D1301" s="5">
        <v>0</v>
      </c>
      <c r="E1301" s="5">
        <v>-3600</v>
      </c>
    </row>
    <row r="1302" spans="1:5" x14ac:dyDescent="0.35">
      <c r="A1302" s="5" t="s">
        <v>1071</v>
      </c>
      <c r="B1302" s="5">
        <v>400</v>
      </c>
      <c r="C1302" s="5">
        <v>500</v>
      </c>
      <c r="D1302" s="5">
        <v>0</v>
      </c>
      <c r="E1302" s="5">
        <v>-4000</v>
      </c>
    </row>
    <row r="1303" spans="1:5" x14ac:dyDescent="0.35">
      <c r="A1303" s="5" t="s">
        <v>1071</v>
      </c>
      <c r="B1303" s="5">
        <v>500</v>
      </c>
      <c r="C1303" s="5">
        <v>630</v>
      </c>
      <c r="D1303" s="5">
        <v>0</v>
      </c>
      <c r="E1303" s="5">
        <v>-4400</v>
      </c>
    </row>
    <row r="1304" spans="1:5" x14ac:dyDescent="0.35">
      <c r="A1304" s="5" t="s">
        <v>1071</v>
      </c>
      <c r="B1304" s="5">
        <v>630</v>
      </c>
      <c r="C1304" s="5">
        <v>800</v>
      </c>
      <c r="D1304" s="5">
        <v>0</v>
      </c>
      <c r="E1304" s="5">
        <v>-5000</v>
      </c>
    </row>
    <row r="1305" spans="1:5" x14ac:dyDescent="0.35">
      <c r="A1305" s="5" t="s">
        <v>1071</v>
      </c>
      <c r="B1305" s="5">
        <v>800</v>
      </c>
      <c r="C1305" s="5">
        <v>1000</v>
      </c>
      <c r="D1305" s="5">
        <v>0</v>
      </c>
      <c r="E1305" s="5">
        <v>-5600</v>
      </c>
    </row>
    <row r="1306" spans="1:5" x14ac:dyDescent="0.35">
      <c r="A1306" s="5" t="s">
        <v>1071</v>
      </c>
      <c r="B1306" s="5">
        <v>1000</v>
      </c>
      <c r="C1306" s="5">
        <v>1250</v>
      </c>
      <c r="D1306" s="5">
        <v>0</v>
      </c>
      <c r="E1306" s="5">
        <v>-6600</v>
      </c>
    </row>
    <row r="1307" spans="1:5" x14ac:dyDescent="0.35">
      <c r="A1307" s="5" t="s">
        <v>1071</v>
      </c>
      <c r="B1307" s="5">
        <v>1250</v>
      </c>
      <c r="C1307" s="5">
        <v>1600</v>
      </c>
      <c r="D1307" s="5">
        <v>0</v>
      </c>
      <c r="E1307" s="5">
        <v>-7800</v>
      </c>
    </row>
    <row r="1308" spans="1:5" x14ac:dyDescent="0.35">
      <c r="A1308" s="5" t="s">
        <v>1071</v>
      </c>
      <c r="B1308" s="5">
        <v>1600</v>
      </c>
      <c r="C1308" s="5">
        <v>2000</v>
      </c>
      <c r="D1308" s="5">
        <v>0</v>
      </c>
      <c r="E1308" s="5">
        <v>-9200</v>
      </c>
    </row>
    <row r="1309" spans="1:5" x14ac:dyDescent="0.35">
      <c r="A1309" s="5" t="s">
        <v>1071</v>
      </c>
      <c r="B1309" s="5">
        <v>2000</v>
      </c>
      <c r="C1309" s="5">
        <v>2500</v>
      </c>
      <c r="D1309" s="5">
        <v>0</v>
      </c>
      <c r="E1309" s="5">
        <v>-11000</v>
      </c>
    </row>
    <row r="1310" spans="1:5" x14ac:dyDescent="0.35">
      <c r="A1310" s="5" t="s">
        <v>1071</v>
      </c>
      <c r="B1310" s="5">
        <v>2500</v>
      </c>
      <c r="C1310" s="5">
        <v>3150</v>
      </c>
      <c r="D1310" s="5">
        <v>0</v>
      </c>
      <c r="E1310" s="5">
        <v>-13500</v>
      </c>
    </row>
    <row r="1311" spans="1:5" x14ac:dyDescent="0.35">
      <c r="A1311" s="5" t="s">
        <v>1072</v>
      </c>
      <c r="B1311" s="5">
        <v>0</v>
      </c>
      <c r="C1311" s="5">
        <v>3</v>
      </c>
      <c r="D1311" s="5">
        <v>0</v>
      </c>
      <c r="E1311" s="5">
        <v>-1000</v>
      </c>
    </row>
    <row r="1312" spans="1:5" x14ac:dyDescent="0.35">
      <c r="A1312" s="5" t="s">
        <v>1072</v>
      </c>
      <c r="B1312" s="5">
        <v>3</v>
      </c>
      <c r="C1312" s="5">
        <v>6</v>
      </c>
      <c r="D1312" s="5">
        <v>0</v>
      </c>
      <c r="E1312" s="5">
        <v>-1200</v>
      </c>
    </row>
    <row r="1313" spans="1:5" x14ac:dyDescent="0.35">
      <c r="A1313" s="5" t="s">
        <v>1072</v>
      </c>
      <c r="B1313" s="5">
        <v>6</v>
      </c>
      <c r="C1313" s="5">
        <v>10</v>
      </c>
      <c r="D1313" s="5">
        <v>0</v>
      </c>
      <c r="E1313" s="5">
        <v>-1500</v>
      </c>
    </row>
    <row r="1314" spans="1:5" x14ac:dyDescent="0.35">
      <c r="A1314" s="5" t="s">
        <v>1072</v>
      </c>
      <c r="B1314" s="5">
        <v>10</v>
      </c>
      <c r="C1314" s="5">
        <v>18</v>
      </c>
      <c r="D1314" s="5">
        <v>0</v>
      </c>
      <c r="E1314" s="5">
        <v>-1800</v>
      </c>
    </row>
    <row r="1315" spans="1:5" x14ac:dyDescent="0.35">
      <c r="A1315" s="5" t="s">
        <v>1072</v>
      </c>
      <c r="B1315" s="5">
        <v>18</v>
      </c>
      <c r="C1315" s="5">
        <v>30</v>
      </c>
      <c r="D1315" s="5">
        <v>0</v>
      </c>
      <c r="E1315" s="5">
        <v>-2100</v>
      </c>
    </row>
    <row r="1316" spans="1:5" x14ac:dyDescent="0.35">
      <c r="A1316" s="5" t="s">
        <v>1072</v>
      </c>
      <c r="B1316" s="5">
        <v>30</v>
      </c>
      <c r="C1316" s="5">
        <v>50</v>
      </c>
      <c r="D1316" s="5">
        <v>0</v>
      </c>
      <c r="E1316" s="5">
        <v>-2500</v>
      </c>
    </row>
    <row r="1317" spans="1:5" x14ac:dyDescent="0.35">
      <c r="A1317" s="5" t="s">
        <v>1072</v>
      </c>
      <c r="B1317" s="5">
        <v>50</v>
      </c>
      <c r="C1317" s="5">
        <v>80</v>
      </c>
      <c r="D1317" s="5">
        <v>0</v>
      </c>
      <c r="E1317" s="5">
        <v>-3000</v>
      </c>
    </row>
    <row r="1318" spans="1:5" x14ac:dyDescent="0.35">
      <c r="A1318" s="5" t="s">
        <v>1072</v>
      </c>
      <c r="B1318" s="5">
        <v>80</v>
      </c>
      <c r="C1318" s="5">
        <v>120</v>
      </c>
      <c r="D1318" s="5">
        <v>0</v>
      </c>
      <c r="E1318" s="5">
        <v>-3500</v>
      </c>
    </row>
    <row r="1319" spans="1:5" x14ac:dyDescent="0.35">
      <c r="A1319" s="5" t="s">
        <v>1072</v>
      </c>
      <c r="B1319" s="5">
        <v>120</v>
      </c>
      <c r="C1319" s="5">
        <v>180</v>
      </c>
      <c r="D1319" s="5">
        <v>0</v>
      </c>
      <c r="E1319" s="5">
        <v>-4000</v>
      </c>
    </row>
    <row r="1320" spans="1:5" x14ac:dyDescent="0.35">
      <c r="A1320" s="5" t="s">
        <v>1072</v>
      </c>
      <c r="B1320" s="5">
        <v>180</v>
      </c>
      <c r="C1320" s="5">
        <v>250</v>
      </c>
      <c r="D1320" s="5">
        <v>0</v>
      </c>
      <c r="E1320" s="5">
        <v>-4600</v>
      </c>
    </row>
    <row r="1321" spans="1:5" x14ac:dyDescent="0.35">
      <c r="A1321" s="5" t="s">
        <v>1072</v>
      </c>
      <c r="B1321" s="5">
        <v>250</v>
      </c>
      <c r="C1321" s="5">
        <v>315</v>
      </c>
      <c r="D1321" s="5">
        <v>0</v>
      </c>
      <c r="E1321" s="5">
        <v>-5200</v>
      </c>
    </row>
    <row r="1322" spans="1:5" x14ac:dyDescent="0.35">
      <c r="A1322" s="5" t="s">
        <v>1072</v>
      </c>
      <c r="B1322" s="5">
        <v>315</v>
      </c>
      <c r="C1322" s="5">
        <v>400</v>
      </c>
      <c r="D1322" s="5">
        <v>0</v>
      </c>
      <c r="E1322" s="5">
        <v>-5700</v>
      </c>
    </row>
    <row r="1323" spans="1:5" x14ac:dyDescent="0.35">
      <c r="A1323" s="5" t="s">
        <v>1072</v>
      </c>
      <c r="B1323" s="5">
        <v>400</v>
      </c>
      <c r="C1323" s="5">
        <v>500</v>
      </c>
      <c r="D1323" s="5">
        <v>0</v>
      </c>
      <c r="E1323" s="5">
        <v>-6300</v>
      </c>
    </row>
    <row r="1324" spans="1:5" x14ac:dyDescent="0.35">
      <c r="A1324" s="5" t="s">
        <v>1072</v>
      </c>
      <c r="B1324" s="5">
        <v>500</v>
      </c>
      <c r="C1324" s="5">
        <v>630</v>
      </c>
      <c r="D1324" s="5">
        <v>0</v>
      </c>
      <c r="E1324" s="5">
        <v>-7000</v>
      </c>
    </row>
    <row r="1325" spans="1:5" x14ac:dyDescent="0.35">
      <c r="A1325" s="5" t="s">
        <v>1072</v>
      </c>
      <c r="B1325" s="5">
        <v>630</v>
      </c>
      <c r="C1325" s="5">
        <v>800</v>
      </c>
      <c r="D1325" s="5">
        <v>0</v>
      </c>
      <c r="E1325" s="5">
        <v>-8000</v>
      </c>
    </row>
    <row r="1326" spans="1:5" x14ac:dyDescent="0.35">
      <c r="A1326" s="5" t="s">
        <v>1072</v>
      </c>
      <c r="B1326" s="5">
        <v>800</v>
      </c>
      <c r="C1326" s="5">
        <v>1000</v>
      </c>
      <c r="D1326" s="5">
        <v>0</v>
      </c>
      <c r="E1326" s="5">
        <v>-9000</v>
      </c>
    </row>
    <row r="1327" spans="1:5" x14ac:dyDescent="0.35">
      <c r="A1327" s="5" t="s">
        <v>1072</v>
      </c>
      <c r="B1327" s="5">
        <v>1000</v>
      </c>
      <c r="C1327" s="5">
        <v>1250</v>
      </c>
      <c r="D1327" s="5">
        <v>0</v>
      </c>
      <c r="E1327" s="5">
        <v>-10500</v>
      </c>
    </row>
    <row r="1328" spans="1:5" x14ac:dyDescent="0.35">
      <c r="A1328" s="5" t="s">
        <v>1072</v>
      </c>
      <c r="B1328" s="5">
        <v>1250</v>
      </c>
      <c r="C1328" s="5">
        <v>1600</v>
      </c>
      <c r="D1328" s="5">
        <v>0</v>
      </c>
      <c r="E1328" s="5">
        <v>-12500</v>
      </c>
    </row>
    <row r="1329" spans="1:5" x14ac:dyDescent="0.35">
      <c r="A1329" s="5" t="s">
        <v>1072</v>
      </c>
      <c r="B1329" s="5">
        <v>1600</v>
      </c>
      <c r="C1329" s="5">
        <v>2000</v>
      </c>
      <c r="D1329" s="5">
        <v>0</v>
      </c>
      <c r="E1329" s="5">
        <v>-15000</v>
      </c>
    </row>
    <row r="1330" spans="1:5" x14ac:dyDescent="0.35">
      <c r="A1330" s="5" t="s">
        <v>1072</v>
      </c>
      <c r="B1330" s="5">
        <v>2000</v>
      </c>
      <c r="C1330" s="5">
        <v>2500</v>
      </c>
      <c r="D1330" s="5">
        <v>0</v>
      </c>
      <c r="E1330" s="5">
        <v>-17500</v>
      </c>
    </row>
    <row r="1331" spans="1:5" x14ac:dyDescent="0.35">
      <c r="A1331" s="5" t="s">
        <v>1072</v>
      </c>
      <c r="B1331" s="5">
        <v>2500</v>
      </c>
      <c r="C1331" s="5">
        <v>3150</v>
      </c>
      <c r="D1331" s="5">
        <v>0</v>
      </c>
      <c r="E1331" s="5">
        <v>-21000</v>
      </c>
    </row>
    <row r="1332" spans="1:5" x14ac:dyDescent="0.35">
      <c r="A1332" s="5" t="s">
        <v>1073</v>
      </c>
      <c r="B1332" s="5">
        <v>0</v>
      </c>
      <c r="C1332" s="5">
        <v>3</v>
      </c>
      <c r="D1332" s="5">
        <v>0</v>
      </c>
      <c r="E1332" s="5">
        <v>-1400</v>
      </c>
    </row>
    <row r="1333" spans="1:5" x14ac:dyDescent="0.35">
      <c r="A1333" s="5" t="s">
        <v>1073</v>
      </c>
      <c r="B1333" s="5">
        <v>3</v>
      </c>
      <c r="C1333" s="5">
        <v>6</v>
      </c>
      <c r="D1333" s="5">
        <v>0</v>
      </c>
      <c r="E1333" s="5">
        <v>-1800</v>
      </c>
    </row>
    <row r="1334" spans="1:5" x14ac:dyDescent="0.35">
      <c r="A1334" s="5" t="s">
        <v>1073</v>
      </c>
      <c r="B1334" s="5">
        <v>6</v>
      </c>
      <c r="C1334" s="5">
        <v>10</v>
      </c>
      <c r="D1334" s="5">
        <v>0</v>
      </c>
      <c r="E1334" s="5">
        <v>-2200</v>
      </c>
    </row>
    <row r="1335" spans="1:5" x14ac:dyDescent="0.35">
      <c r="A1335" s="5" t="s">
        <v>1073</v>
      </c>
      <c r="B1335" s="5">
        <v>10</v>
      </c>
      <c r="C1335" s="5">
        <v>18</v>
      </c>
      <c r="D1335" s="5">
        <v>0</v>
      </c>
      <c r="E1335" s="5">
        <v>-2700</v>
      </c>
    </row>
    <row r="1336" spans="1:5" x14ac:dyDescent="0.35">
      <c r="A1336" s="5" t="s">
        <v>1073</v>
      </c>
      <c r="B1336" s="5">
        <v>18</v>
      </c>
      <c r="C1336" s="5">
        <v>30</v>
      </c>
      <c r="D1336" s="5">
        <v>0</v>
      </c>
      <c r="E1336" s="5">
        <v>-3300</v>
      </c>
    </row>
    <row r="1337" spans="1:5" x14ac:dyDescent="0.35">
      <c r="A1337" s="5" t="s">
        <v>1073</v>
      </c>
      <c r="B1337" s="5">
        <v>30</v>
      </c>
      <c r="C1337" s="5">
        <v>50</v>
      </c>
      <c r="D1337" s="5">
        <v>0</v>
      </c>
      <c r="E1337" s="5">
        <v>-3900</v>
      </c>
    </row>
    <row r="1338" spans="1:5" x14ac:dyDescent="0.35">
      <c r="A1338" s="5" t="s">
        <v>1073</v>
      </c>
      <c r="B1338" s="5">
        <v>50</v>
      </c>
      <c r="C1338" s="5">
        <v>80</v>
      </c>
      <c r="D1338" s="5">
        <v>0</v>
      </c>
      <c r="E1338" s="5">
        <v>-4600</v>
      </c>
    </row>
    <row r="1339" spans="1:5" x14ac:dyDescent="0.35">
      <c r="A1339" s="5" t="s">
        <v>1073</v>
      </c>
      <c r="B1339" s="5">
        <v>80</v>
      </c>
      <c r="C1339" s="5">
        <v>120</v>
      </c>
      <c r="D1339" s="5">
        <v>0</v>
      </c>
      <c r="E1339" s="5">
        <v>-5400</v>
      </c>
    </row>
    <row r="1340" spans="1:5" x14ac:dyDescent="0.35">
      <c r="A1340" s="5" t="s">
        <v>1073</v>
      </c>
      <c r="B1340" s="5">
        <v>120</v>
      </c>
      <c r="C1340" s="5">
        <v>180</v>
      </c>
      <c r="D1340" s="5">
        <v>0</v>
      </c>
      <c r="E1340" s="5">
        <v>-6300</v>
      </c>
    </row>
    <row r="1341" spans="1:5" x14ac:dyDescent="0.35">
      <c r="A1341" s="5" t="s">
        <v>1073</v>
      </c>
      <c r="B1341" s="5">
        <v>180</v>
      </c>
      <c r="C1341" s="5">
        <v>250</v>
      </c>
      <c r="D1341" s="5">
        <v>0</v>
      </c>
      <c r="E1341" s="5">
        <v>-7200</v>
      </c>
    </row>
    <row r="1342" spans="1:5" x14ac:dyDescent="0.35">
      <c r="A1342" s="5" t="s">
        <v>1073</v>
      </c>
      <c r="B1342" s="5">
        <v>250</v>
      </c>
      <c r="C1342" s="5">
        <v>315</v>
      </c>
      <c r="D1342" s="5">
        <v>0</v>
      </c>
      <c r="E1342" s="5">
        <v>-8100</v>
      </c>
    </row>
    <row r="1343" spans="1:5" x14ac:dyDescent="0.35">
      <c r="A1343" s="5" t="s">
        <v>1073</v>
      </c>
      <c r="B1343" s="5">
        <v>315</v>
      </c>
      <c r="C1343" s="5">
        <v>400</v>
      </c>
      <c r="D1343" s="5">
        <v>0</v>
      </c>
      <c r="E1343" s="5">
        <v>-8900</v>
      </c>
    </row>
    <row r="1344" spans="1:5" x14ac:dyDescent="0.35">
      <c r="A1344" s="5" t="s">
        <v>1073</v>
      </c>
      <c r="B1344" s="5">
        <v>400</v>
      </c>
      <c r="C1344" s="5">
        <v>500</v>
      </c>
      <c r="D1344" s="5">
        <v>0</v>
      </c>
      <c r="E1344" s="5">
        <v>-9700</v>
      </c>
    </row>
    <row r="1345" spans="1:5" x14ac:dyDescent="0.35">
      <c r="A1345" s="5" t="s">
        <v>1073</v>
      </c>
      <c r="B1345" s="5">
        <v>500</v>
      </c>
      <c r="C1345" s="5">
        <v>630</v>
      </c>
      <c r="D1345" s="5">
        <v>0</v>
      </c>
      <c r="E1345" s="5">
        <v>-11000</v>
      </c>
    </row>
    <row r="1346" spans="1:5" x14ac:dyDescent="0.35">
      <c r="A1346" s="5" t="s">
        <v>1073</v>
      </c>
      <c r="B1346" s="5">
        <v>630</v>
      </c>
      <c r="C1346" s="5">
        <v>800</v>
      </c>
      <c r="D1346" s="5">
        <v>0</v>
      </c>
      <c r="E1346" s="5">
        <v>-12500</v>
      </c>
    </row>
    <row r="1347" spans="1:5" x14ac:dyDescent="0.35">
      <c r="A1347" s="5" t="s">
        <v>1073</v>
      </c>
      <c r="B1347" s="5">
        <v>800</v>
      </c>
      <c r="C1347" s="5">
        <v>1000</v>
      </c>
      <c r="D1347" s="5">
        <v>0</v>
      </c>
      <c r="E1347" s="5">
        <v>-14000</v>
      </c>
    </row>
    <row r="1348" spans="1:5" x14ac:dyDescent="0.35">
      <c r="A1348" s="5" t="s">
        <v>1073</v>
      </c>
      <c r="B1348" s="5">
        <v>1000</v>
      </c>
      <c r="C1348" s="5">
        <v>1250</v>
      </c>
      <c r="D1348" s="5">
        <v>0</v>
      </c>
      <c r="E1348" s="5">
        <v>-16500</v>
      </c>
    </row>
    <row r="1349" spans="1:5" x14ac:dyDescent="0.35">
      <c r="A1349" s="5" t="s">
        <v>1073</v>
      </c>
      <c r="B1349" s="5">
        <v>1250</v>
      </c>
      <c r="C1349" s="5">
        <v>1600</v>
      </c>
      <c r="D1349" s="5">
        <v>0</v>
      </c>
      <c r="E1349" s="5">
        <v>-19500</v>
      </c>
    </row>
    <row r="1350" spans="1:5" x14ac:dyDescent="0.35">
      <c r="A1350" s="5" t="s">
        <v>1073</v>
      </c>
      <c r="B1350" s="5">
        <v>1600</v>
      </c>
      <c r="C1350" s="5">
        <v>2000</v>
      </c>
      <c r="D1350" s="5">
        <v>0</v>
      </c>
      <c r="E1350" s="5">
        <v>-23000</v>
      </c>
    </row>
    <row r="1351" spans="1:5" x14ac:dyDescent="0.35">
      <c r="A1351" s="5" t="s">
        <v>1073</v>
      </c>
      <c r="B1351" s="5">
        <v>2000</v>
      </c>
      <c r="C1351" s="5">
        <v>2500</v>
      </c>
      <c r="D1351" s="5">
        <v>0</v>
      </c>
      <c r="E1351" s="5">
        <v>-28000</v>
      </c>
    </row>
    <row r="1352" spans="1:5" x14ac:dyDescent="0.35">
      <c r="A1352" s="5" t="s">
        <v>1073</v>
      </c>
      <c r="B1352" s="5">
        <v>2500</v>
      </c>
      <c r="C1352" s="5">
        <v>3150</v>
      </c>
      <c r="D1352" s="5">
        <v>0</v>
      </c>
      <c r="E1352" s="5">
        <v>-33000</v>
      </c>
    </row>
    <row r="1353" spans="1:5" x14ac:dyDescent="0.35">
      <c r="A1353" s="5" t="s">
        <v>1074</v>
      </c>
      <c r="B1353" s="5">
        <v>0</v>
      </c>
      <c r="C1353" s="5">
        <v>3</v>
      </c>
      <c r="D1353" s="5">
        <v>2</v>
      </c>
      <c r="E1353" s="5">
        <v>-2</v>
      </c>
    </row>
    <row r="1354" spans="1:5" x14ac:dyDescent="0.35">
      <c r="A1354" s="5" t="s">
        <v>1074</v>
      </c>
      <c r="B1354" s="5">
        <v>3</v>
      </c>
      <c r="C1354" s="5">
        <v>6</v>
      </c>
      <c r="D1354" s="5">
        <v>3</v>
      </c>
      <c r="E1354" s="5">
        <v>-2</v>
      </c>
    </row>
    <row r="1355" spans="1:5" x14ac:dyDescent="0.35">
      <c r="A1355" s="5" t="s">
        <v>1074</v>
      </c>
      <c r="B1355" s="5">
        <v>6</v>
      </c>
      <c r="C1355" s="5">
        <v>10</v>
      </c>
      <c r="D1355" s="5">
        <v>4</v>
      </c>
      <c r="E1355" s="5">
        <v>-2</v>
      </c>
    </row>
    <row r="1356" spans="1:5" x14ac:dyDescent="0.35">
      <c r="A1356" s="5" t="s">
        <v>1074</v>
      </c>
      <c r="B1356" s="5">
        <v>10</v>
      </c>
      <c r="C1356" s="5">
        <v>18</v>
      </c>
      <c r="D1356" s="5">
        <v>5</v>
      </c>
      <c r="E1356" s="5">
        <v>-3</v>
      </c>
    </row>
    <row r="1357" spans="1:5" x14ac:dyDescent="0.35">
      <c r="A1357" s="5" t="s">
        <v>1074</v>
      </c>
      <c r="B1357" s="5">
        <v>18</v>
      </c>
      <c r="C1357" s="5">
        <v>30</v>
      </c>
      <c r="D1357" s="5">
        <v>5</v>
      </c>
      <c r="E1357" s="5">
        <v>-4</v>
      </c>
    </row>
    <row r="1358" spans="1:5" x14ac:dyDescent="0.35">
      <c r="A1358" s="5" t="s">
        <v>1074</v>
      </c>
      <c r="B1358" s="5">
        <v>30</v>
      </c>
      <c r="C1358" s="5">
        <v>50</v>
      </c>
      <c r="D1358" s="5">
        <v>6</v>
      </c>
      <c r="E1358" s="5">
        <v>-5</v>
      </c>
    </row>
    <row r="1359" spans="1:5" x14ac:dyDescent="0.35">
      <c r="A1359" s="5" t="s">
        <v>1074</v>
      </c>
      <c r="B1359" s="5">
        <v>50</v>
      </c>
      <c r="C1359" s="5">
        <v>80</v>
      </c>
      <c r="D1359" s="5">
        <v>6</v>
      </c>
      <c r="E1359" s="5">
        <v>-7</v>
      </c>
    </row>
    <row r="1360" spans="1:5" x14ac:dyDescent="0.35">
      <c r="A1360" s="5" t="s">
        <v>1074</v>
      </c>
      <c r="B1360" s="5">
        <v>80</v>
      </c>
      <c r="C1360" s="5">
        <v>120</v>
      </c>
      <c r="D1360" s="5">
        <v>6</v>
      </c>
      <c r="E1360" s="5">
        <v>-9</v>
      </c>
    </row>
    <row r="1361" spans="1:5" x14ac:dyDescent="0.35">
      <c r="A1361" s="5" t="s">
        <v>1074</v>
      </c>
      <c r="B1361" s="5">
        <v>120</v>
      </c>
      <c r="C1361" s="5">
        <v>180</v>
      </c>
      <c r="D1361" s="5">
        <v>7</v>
      </c>
      <c r="E1361" s="5">
        <v>-11</v>
      </c>
    </row>
    <row r="1362" spans="1:5" x14ac:dyDescent="0.35">
      <c r="A1362" s="5" t="s">
        <v>1074</v>
      </c>
      <c r="B1362" s="5">
        <v>180</v>
      </c>
      <c r="C1362" s="5">
        <v>250</v>
      </c>
      <c r="D1362" s="5">
        <v>7</v>
      </c>
      <c r="E1362" s="5">
        <v>-13</v>
      </c>
    </row>
    <row r="1363" spans="1:5" x14ac:dyDescent="0.35">
      <c r="A1363" s="5" t="s">
        <v>1074</v>
      </c>
      <c r="B1363" s="5">
        <v>250</v>
      </c>
      <c r="C1363" s="5">
        <v>315</v>
      </c>
      <c r="D1363" s="5">
        <v>7</v>
      </c>
      <c r="E1363" s="5">
        <v>-16</v>
      </c>
    </row>
    <row r="1364" spans="1:5" x14ac:dyDescent="0.35">
      <c r="A1364" s="5" t="s">
        <v>1074</v>
      </c>
      <c r="B1364" s="5">
        <v>315</v>
      </c>
      <c r="C1364" s="5">
        <v>400</v>
      </c>
      <c r="D1364" s="5">
        <v>7</v>
      </c>
      <c r="E1364" s="5">
        <v>-18</v>
      </c>
    </row>
    <row r="1365" spans="1:5" x14ac:dyDescent="0.35">
      <c r="A1365" s="5" t="s">
        <v>1074</v>
      </c>
      <c r="B1365" s="5">
        <v>400</v>
      </c>
      <c r="C1365" s="5">
        <v>500</v>
      </c>
      <c r="D1365" s="5">
        <v>7</v>
      </c>
      <c r="E1365" s="5">
        <v>-20</v>
      </c>
    </row>
    <row r="1366" spans="1:5" x14ac:dyDescent="0.35">
      <c r="A1366" s="5" t="s">
        <v>505</v>
      </c>
      <c r="B1366" s="5">
        <v>0</v>
      </c>
      <c r="C1366" s="5">
        <v>3</v>
      </c>
      <c r="D1366" s="5">
        <v>4</v>
      </c>
      <c r="E1366" s="5">
        <v>-2</v>
      </c>
    </row>
    <row r="1367" spans="1:5" x14ac:dyDescent="0.35">
      <c r="A1367" s="5" t="s">
        <v>505</v>
      </c>
      <c r="B1367" s="5">
        <v>3</v>
      </c>
      <c r="C1367" s="5">
        <v>6</v>
      </c>
      <c r="D1367" s="5">
        <v>6</v>
      </c>
      <c r="E1367" s="5">
        <v>-2</v>
      </c>
    </row>
    <row r="1368" spans="1:5" x14ac:dyDescent="0.35">
      <c r="A1368" s="5" t="s">
        <v>505</v>
      </c>
      <c r="B1368" s="5">
        <v>6</v>
      </c>
      <c r="C1368" s="5">
        <v>10</v>
      </c>
      <c r="D1368" s="5">
        <v>7</v>
      </c>
      <c r="E1368" s="5">
        <v>-2</v>
      </c>
    </row>
    <row r="1369" spans="1:5" x14ac:dyDescent="0.35">
      <c r="A1369" s="5" t="s">
        <v>505</v>
      </c>
      <c r="B1369" s="5">
        <v>10</v>
      </c>
      <c r="C1369" s="5">
        <v>18</v>
      </c>
      <c r="D1369" s="5">
        <v>8</v>
      </c>
      <c r="E1369" s="5">
        <v>-3</v>
      </c>
    </row>
    <row r="1370" spans="1:5" x14ac:dyDescent="0.35">
      <c r="A1370" s="5" t="s">
        <v>505</v>
      </c>
      <c r="B1370" s="5">
        <v>18</v>
      </c>
      <c r="C1370" s="5">
        <v>30</v>
      </c>
      <c r="D1370" s="5">
        <v>9</v>
      </c>
      <c r="E1370" s="5">
        <v>-4</v>
      </c>
    </row>
    <row r="1371" spans="1:5" x14ac:dyDescent="0.35">
      <c r="A1371" s="5" t="s">
        <v>505</v>
      </c>
      <c r="B1371" s="5">
        <v>30</v>
      </c>
      <c r="C1371" s="5">
        <v>50</v>
      </c>
      <c r="D1371" s="5">
        <v>11</v>
      </c>
      <c r="E1371" s="5">
        <v>-5</v>
      </c>
    </row>
    <row r="1372" spans="1:5" x14ac:dyDescent="0.35">
      <c r="A1372" s="5" t="s">
        <v>505</v>
      </c>
      <c r="B1372" s="5">
        <v>50</v>
      </c>
      <c r="C1372" s="5">
        <v>80</v>
      </c>
      <c r="D1372" s="5">
        <v>12</v>
      </c>
      <c r="E1372" s="5">
        <v>-7</v>
      </c>
    </row>
    <row r="1373" spans="1:5" x14ac:dyDescent="0.35">
      <c r="A1373" s="5" t="s">
        <v>505</v>
      </c>
      <c r="B1373" s="5">
        <v>80</v>
      </c>
      <c r="C1373" s="5">
        <v>120</v>
      </c>
      <c r="D1373" s="5">
        <v>13</v>
      </c>
      <c r="E1373" s="5">
        <v>-9</v>
      </c>
    </row>
    <row r="1374" spans="1:5" x14ac:dyDescent="0.35">
      <c r="A1374" s="5" t="s">
        <v>505</v>
      </c>
      <c r="B1374" s="5">
        <v>120</v>
      </c>
      <c r="C1374" s="5">
        <v>180</v>
      </c>
      <c r="D1374" s="5">
        <v>14</v>
      </c>
      <c r="E1374" s="5">
        <v>-11</v>
      </c>
    </row>
    <row r="1375" spans="1:5" x14ac:dyDescent="0.35">
      <c r="A1375" s="5" t="s">
        <v>505</v>
      </c>
      <c r="B1375" s="5">
        <v>180</v>
      </c>
      <c r="C1375" s="5">
        <v>250</v>
      </c>
      <c r="D1375" s="5">
        <v>16</v>
      </c>
      <c r="E1375" s="5">
        <v>-13</v>
      </c>
    </row>
    <row r="1376" spans="1:5" x14ac:dyDescent="0.35">
      <c r="A1376" s="5" t="s">
        <v>505</v>
      </c>
      <c r="B1376" s="5">
        <v>250</v>
      </c>
      <c r="C1376" s="5">
        <v>315</v>
      </c>
      <c r="D1376" s="5">
        <v>16</v>
      </c>
      <c r="E1376" s="5">
        <v>-16</v>
      </c>
    </row>
    <row r="1377" spans="1:5" x14ac:dyDescent="0.35">
      <c r="A1377" s="5" t="s">
        <v>505</v>
      </c>
      <c r="B1377" s="5">
        <v>315</v>
      </c>
      <c r="C1377" s="5">
        <v>400</v>
      </c>
      <c r="D1377" s="5">
        <v>18</v>
      </c>
      <c r="E1377" s="5">
        <v>-18</v>
      </c>
    </row>
    <row r="1378" spans="1:5" x14ac:dyDescent="0.35">
      <c r="A1378" s="5" t="s">
        <v>505</v>
      </c>
      <c r="B1378" s="5">
        <v>400</v>
      </c>
      <c r="C1378" s="5">
        <v>500</v>
      </c>
      <c r="D1378" s="5">
        <v>20</v>
      </c>
      <c r="E1378" s="5">
        <v>-20</v>
      </c>
    </row>
    <row r="1379" spans="1:5" x14ac:dyDescent="0.35">
      <c r="A1379" s="5" t="s">
        <v>1075</v>
      </c>
      <c r="B1379" s="5">
        <v>0</v>
      </c>
      <c r="C1379" s="5">
        <v>3</v>
      </c>
      <c r="D1379" s="5">
        <v>6</v>
      </c>
      <c r="E1379" s="5">
        <v>-4</v>
      </c>
    </row>
    <row r="1380" spans="1:5" x14ac:dyDescent="0.35">
      <c r="A1380" s="5" t="s">
        <v>1075</v>
      </c>
      <c r="B1380" s="5">
        <v>3</v>
      </c>
      <c r="C1380" s="5">
        <v>6</v>
      </c>
      <c r="D1380" s="5">
        <v>8</v>
      </c>
      <c r="E1380" s="5">
        <v>-4</v>
      </c>
    </row>
    <row r="1381" spans="1:5" x14ac:dyDescent="0.35">
      <c r="A1381" s="5" t="s">
        <v>1075</v>
      </c>
      <c r="B1381" s="5">
        <v>6</v>
      </c>
      <c r="C1381" s="5">
        <v>10</v>
      </c>
      <c r="D1381" s="5">
        <v>10</v>
      </c>
      <c r="E1381" s="5">
        <v>-5</v>
      </c>
    </row>
    <row r="1382" spans="1:5" x14ac:dyDescent="0.35">
      <c r="A1382" s="5" t="s">
        <v>1075</v>
      </c>
      <c r="B1382" s="5">
        <v>10</v>
      </c>
      <c r="C1382" s="5">
        <v>18</v>
      </c>
      <c r="D1382" s="5">
        <v>12</v>
      </c>
      <c r="E1382" s="5">
        <v>-6</v>
      </c>
    </row>
    <row r="1383" spans="1:5" x14ac:dyDescent="0.35">
      <c r="A1383" s="5" t="s">
        <v>1075</v>
      </c>
      <c r="B1383" s="5">
        <v>18</v>
      </c>
      <c r="C1383" s="5">
        <v>30</v>
      </c>
      <c r="D1383" s="5">
        <v>13</v>
      </c>
      <c r="E1383" s="5">
        <v>-8</v>
      </c>
    </row>
    <row r="1384" spans="1:5" x14ac:dyDescent="0.35">
      <c r="A1384" s="5" t="s">
        <v>1075</v>
      </c>
      <c r="B1384" s="5">
        <v>30</v>
      </c>
      <c r="C1384" s="5">
        <v>50</v>
      </c>
      <c r="D1384" s="5">
        <v>15</v>
      </c>
      <c r="E1384" s="5">
        <v>-10</v>
      </c>
    </row>
    <row r="1385" spans="1:5" x14ac:dyDescent="0.35">
      <c r="A1385" s="5" t="s">
        <v>1075</v>
      </c>
      <c r="B1385" s="5">
        <v>50</v>
      </c>
      <c r="C1385" s="5">
        <v>80</v>
      </c>
      <c r="D1385" s="5">
        <v>18</v>
      </c>
      <c r="E1385" s="5">
        <v>-12</v>
      </c>
    </row>
    <row r="1386" spans="1:5" x14ac:dyDescent="0.35">
      <c r="A1386" s="5" t="s">
        <v>1075</v>
      </c>
      <c r="B1386" s="5">
        <v>80</v>
      </c>
      <c r="C1386" s="5">
        <v>120</v>
      </c>
      <c r="D1386" s="5">
        <v>20</v>
      </c>
      <c r="E1386" s="5">
        <v>-15</v>
      </c>
    </row>
    <row r="1387" spans="1:5" x14ac:dyDescent="0.35">
      <c r="A1387" s="5" t="s">
        <v>1075</v>
      </c>
      <c r="B1387" s="5">
        <v>120</v>
      </c>
      <c r="C1387" s="5">
        <v>180</v>
      </c>
      <c r="D1387" s="5">
        <v>22</v>
      </c>
      <c r="E1387" s="5">
        <v>-18</v>
      </c>
    </row>
    <row r="1388" spans="1:5" x14ac:dyDescent="0.35">
      <c r="A1388" s="5" t="s">
        <v>1075</v>
      </c>
      <c r="B1388" s="5">
        <v>180</v>
      </c>
      <c r="C1388" s="5">
        <v>250</v>
      </c>
      <c r="D1388" s="5">
        <v>25</v>
      </c>
      <c r="E1388" s="5">
        <v>-21</v>
      </c>
    </row>
    <row r="1389" spans="1:5" x14ac:dyDescent="0.35">
      <c r="A1389" s="5" t="s">
        <v>1075</v>
      </c>
      <c r="B1389" s="5">
        <v>250</v>
      </c>
      <c r="C1389" s="5">
        <v>315</v>
      </c>
      <c r="D1389" s="5">
        <v>26</v>
      </c>
      <c r="E1389" s="5">
        <v>-26</v>
      </c>
    </row>
    <row r="1390" spans="1:5" x14ac:dyDescent="0.35">
      <c r="A1390" s="5" t="s">
        <v>1075</v>
      </c>
      <c r="B1390" s="5">
        <v>315</v>
      </c>
      <c r="C1390" s="5">
        <v>400</v>
      </c>
      <c r="D1390" s="5">
        <v>29</v>
      </c>
      <c r="E1390" s="5">
        <v>-28</v>
      </c>
    </row>
    <row r="1391" spans="1:5" x14ac:dyDescent="0.35">
      <c r="A1391" s="5" t="s">
        <v>1075</v>
      </c>
      <c r="B1391" s="5">
        <v>400</v>
      </c>
      <c r="C1391" s="5">
        <v>500</v>
      </c>
      <c r="D1391" s="5">
        <v>31</v>
      </c>
      <c r="E1391" s="5">
        <v>-32</v>
      </c>
    </row>
    <row r="1392" spans="1:5" x14ac:dyDescent="0.35">
      <c r="A1392" s="5" t="s">
        <v>1076</v>
      </c>
      <c r="B1392" s="5">
        <v>0</v>
      </c>
      <c r="C1392" s="5">
        <v>3</v>
      </c>
      <c r="D1392" s="5">
        <v>8</v>
      </c>
      <c r="E1392" s="5">
        <v>-6</v>
      </c>
    </row>
    <row r="1393" spans="1:5" x14ac:dyDescent="0.35">
      <c r="A1393" s="5" t="s">
        <v>1077</v>
      </c>
      <c r="B1393" s="5">
        <v>0</v>
      </c>
      <c r="C1393" s="5">
        <v>3</v>
      </c>
      <c r="D1393" s="5">
        <v>0.4</v>
      </c>
      <c r="E1393" s="5">
        <v>-0.4</v>
      </c>
    </row>
    <row r="1394" spans="1:5" x14ac:dyDescent="0.35">
      <c r="A1394" s="5" t="s">
        <v>1077</v>
      </c>
      <c r="B1394" s="5">
        <v>3</v>
      </c>
      <c r="C1394" s="5">
        <v>6</v>
      </c>
      <c r="D1394" s="5">
        <v>0.5</v>
      </c>
      <c r="E1394" s="5">
        <v>-0.5</v>
      </c>
    </row>
    <row r="1395" spans="1:5" x14ac:dyDescent="0.35">
      <c r="A1395" s="5" t="s">
        <v>1077</v>
      </c>
      <c r="B1395" s="5">
        <v>6</v>
      </c>
      <c r="C1395" s="5">
        <v>10</v>
      </c>
      <c r="D1395" s="5">
        <v>0.5</v>
      </c>
      <c r="E1395" s="5">
        <v>-0.5</v>
      </c>
    </row>
    <row r="1396" spans="1:5" x14ac:dyDescent="0.35">
      <c r="A1396" s="5" t="s">
        <v>1077</v>
      </c>
      <c r="B1396" s="5">
        <v>10</v>
      </c>
      <c r="C1396" s="5">
        <v>18</v>
      </c>
      <c r="D1396" s="5">
        <v>0.6</v>
      </c>
      <c r="E1396" s="5">
        <v>-0.6</v>
      </c>
    </row>
    <row r="1397" spans="1:5" x14ac:dyDescent="0.35">
      <c r="A1397" s="5" t="s">
        <v>1077</v>
      </c>
      <c r="B1397" s="5">
        <v>18</v>
      </c>
      <c r="C1397" s="5">
        <v>30</v>
      </c>
      <c r="D1397" s="5">
        <v>0.75</v>
      </c>
      <c r="E1397" s="5">
        <v>-0.75</v>
      </c>
    </row>
    <row r="1398" spans="1:5" x14ac:dyDescent="0.35">
      <c r="A1398" s="5" t="s">
        <v>1077</v>
      </c>
      <c r="B1398" s="5">
        <v>30</v>
      </c>
      <c r="C1398" s="5">
        <v>50</v>
      </c>
      <c r="D1398" s="5">
        <v>0.75</v>
      </c>
      <c r="E1398" s="5">
        <v>-0.75</v>
      </c>
    </row>
    <row r="1399" spans="1:5" x14ac:dyDescent="0.35">
      <c r="A1399" s="5" t="s">
        <v>1077</v>
      </c>
      <c r="B1399" s="5">
        <v>50</v>
      </c>
      <c r="C1399" s="5">
        <v>80</v>
      </c>
      <c r="D1399" s="5">
        <v>1</v>
      </c>
      <c r="E1399" s="5">
        <v>-1</v>
      </c>
    </row>
    <row r="1400" spans="1:5" x14ac:dyDescent="0.35">
      <c r="A1400" s="5" t="s">
        <v>1077</v>
      </c>
      <c r="B1400" s="5">
        <v>80</v>
      </c>
      <c r="C1400" s="5">
        <v>120</v>
      </c>
      <c r="D1400" s="5">
        <v>1.25</v>
      </c>
      <c r="E1400" s="5">
        <v>-1.25</v>
      </c>
    </row>
    <row r="1401" spans="1:5" x14ac:dyDescent="0.35">
      <c r="A1401" s="5" t="s">
        <v>1077</v>
      </c>
      <c r="B1401" s="5">
        <v>120</v>
      </c>
      <c r="C1401" s="5">
        <v>180</v>
      </c>
      <c r="D1401" s="5">
        <v>1.75</v>
      </c>
      <c r="E1401" s="5">
        <v>-1.75</v>
      </c>
    </row>
    <row r="1402" spans="1:5" x14ac:dyDescent="0.35">
      <c r="A1402" s="5" t="s">
        <v>1077</v>
      </c>
      <c r="B1402" s="5">
        <v>180</v>
      </c>
      <c r="C1402" s="5">
        <v>250</v>
      </c>
      <c r="D1402" s="5">
        <v>2.25</v>
      </c>
      <c r="E1402" s="5">
        <v>-2.25</v>
      </c>
    </row>
    <row r="1403" spans="1:5" x14ac:dyDescent="0.35">
      <c r="A1403" s="5" t="s">
        <v>1077</v>
      </c>
      <c r="B1403" s="5">
        <v>250</v>
      </c>
      <c r="C1403" s="5">
        <v>315</v>
      </c>
      <c r="D1403" s="5">
        <v>3</v>
      </c>
      <c r="E1403" s="5">
        <v>-3</v>
      </c>
    </row>
    <row r="1404" spans="1:5" x14ac:dyDescent="0.35">
      <c r="A1404" s="5" t="s">
        <v>1077</v>
      </c>
      <c r="B1404" s="5">
        <v>315</v>
      </c>
      <c r="C1404" s="5">
        <v>400</v>
      </c>
      <c r="D1404" s="5">
        <v>3.5</v>
      </c>
      <c r="E1404" s="5">
        <v>-3.5</v>
      </c>
    </row>
    <row r="1405" spans="1:5" x14ac:dyDescent="0.35">
      <c r="A1405" s="5" t="s">
        <v>1077</v>
      </c>
      <c r="B1405" s="5">
        <v>400</v>
      </c>
      <c r="C1405" s="5">
        <v>500</v>
      </c>
      <c r="D1405" s="5">
        <v>4</v>
      </c>
      <c r="E1405" s="5">
        <v>-4</v>
      </c>
    </row>
    <row r="1406" spans="1:5" x14ac:dyDescent="0.35">
      <c r="A1406" s="5" t="s">
        <v>1077</v>
      </c>
      <c r="B1406" s="5">
        <v>500</v>
      </c>
      <c r="C1406" s="5">
        <v>630</v>
      </c>
      <c r="D1406" s="5">
        <v>4.5</v>
      </c>
      <c r="E1406" s="5">
        <v>-4.5</v>
      </c>
    </row>
    <row r="1407" spans="1:5" x14ac:dyDescent="0.35">
      <c r="A1407" s="5" t="s">
        <v>1077</v>
      </c>
      <c r="B1407" s="5">
        <v>630</v>
      </c>
      <c r="C1407" s="5">
        <v>800</v>
      </c>
      <c r="D1407" s="5">
        <v>5</v>
      </c>
      <c r="E1407" s="5">
        <v>-5</v>
      </c>
    </row>
    <row r="1408" spans="1:5" x14ac:dyDescent="0.35">
      <c r="A1408" s="5" t="s">
        <v>1077</v>
      </c>
      <c r="B1408" s="5">
        <v>800</v>
      </c>
      <c r="C1408" s="5">
        <v>1000</v>
      </c>
      <c r="D1408" s="5">
        <v>5.5</v>
      </c>
      <c r="E1408" s="5">
        <v>-5.5</v>
      </c>
    </row>
    <row r="1409" spans="1:5" x14ac:dyDescent="0.35">
      <c r="A1409" s="5" t="s">
        <v>1077</v>
      </c>
      <c r="B1409" s="5">
        <v>1000</v>
      </c>
      <c r="C1409" s="5">
        <v>1250</v>
      </c>
      <c r="D1409" s="5">
        <v>6.5</v>
      </c>
      <c r="E1409" s="5">
        <v>-6.5</v>
      </c>
    </row>
    <row r="1410" spans="1:5" x14ac:dyDescent="0.35">
      <c r="A1410" s="5" t="s">
        <v>1077</v>
      </c>
      <c r="B1410" s="5">
        <v>1250</v>
      </c>
      <c r="C1410" s="5">
        <v>1600</v>
      </c>
      <c r="D1410" s="5">
        <v>7.5</v>
      </c>
      <c r="E1410" s="5">
        <v>-7.5</v>
      </c>
    </row>
    <row r="1411" spans="1:5" x14ac:dyDescent="0.35">
      <c r="A1411" s="5" t="s">
        <v>1077</v>
      </c>
      <c r="B1411" s="5">
        <v>1600</v>
      </c>
      <c r="C1411" s="5">
        <v>2000</v>
      </c>
      <c r="D1411" s="5">
        <v>9</v>
      </c>
      <c r="E1411" s="5">
        <v>-9</v>
      </c>
    </row>
    <row r="1412" spans="1:5" x14ac:dyDescent="0.35">
      <c r="A1412" s="5" t="s">
        <v>1077</v>
      </c>
      <c r="B1412" s="5">
        <v>2000</v>
      </c>
      <c r="C1412" s="5">
        <v>2500</v>
      </c>
      <c r="D1412" s="5">
        <v>11</v>
      </c>
      <c r="E1412" s="5">
        <v>-11</v>
      </c>
    </row>
    <row r="1413" spans="1:5" x14ac:dyDescent="0.35">
      <c r="A1413" s="5" t="s">
        <v>1077</v>
      </c>
      <c r="B1413" s="5">
        <v>2500</v>
      </c>
      <c r="C1413" s="5">
        <v>3150</v>
      </c>
      <c r="D1413" s="5">
        <v>13</v>
      </c>
      <c r="E1413" s="5">
        <v>-13</v>
      </c>
    </row>
    <row r="1414" spans="1:5" x14ac:dyDescent="0.35">
      <c r="A1414" s="5" t="s">
        <v>1078</v>
      </c>
      <c r="B1414" s="5">
        <v>0</v>
      </c>
      <c r="C1414" s="5">
        <v>3</v>
      </c>
      <c r="D1414" s="5">
        <v>0.6</v>
      </c>
      <c r="E1414" s="5">
        <v>-0.6</v>
      </c>
    </row>
    <row r="1415" spans="1:5" x14ac:dyDescent="0.35">
      <c r="A1415" s="5" t="s">
        <v>1078</v>
      </c>
      <c r="B1415" s="5">
        <v>3</v>
      </c>
      <c r="C1415" s="5">
        <v>6</v>
      </c>
      <c r="D1415" s="5">
        <v>0.75</v>
      </c>
      <c r="E1415" s="5">
        <v>-0.75</v>
      </c>
    </row>
    <row r="1416" spans="1:5" x14ac:dyDescent="0.35">
      <c r="A1416" s="5" t="s">
        <v>1078</v>
      </c>
      <c r="B1416" s="5">
        <v>6</v>
      </c>
      <c r="C1416" s="5">
        <v>10</v>
      </c>
      <c r="D1416" s="5">
        <v>0.75</v>
      </c>
      <c r="E1416" s="5">
        <v>-0.75</v>
      </c>
    </row>
    <row r="1417" spans="1:5" x14ac:dyDescent="0.35">
      <c r="A1417" s="5" t="s">
        <v>1078</v>
      </c>
      <c r="B1417" s="5">
        <v>10</v>
      </c>
      <c r="C1417" s="5">
        <v>18</v>
      </c>
      <c r="D1417" s="5">
        <v>1</v>
      </c>
      <c r="E1417" s="5">
        <v>-1</v>
      </c>
    </row>
    <row r="1418" spans="1:5" x14ac:dyDescent="0.35">
      <c r="A1418" s="5" t="s">
        <v>1078</v>
      </c>
      <c r="B1418" s="5">
        <v>18</v>
      </c>
      <c r="C1418" s="5">
        <v>30</v>
      </c>
      <c r="D1418" s="5">
        <v>1.25</v>
      </c>
      <c r="E1418" s="5">
        <v>-1.25</v>
      </c>
    </row>
    <row r="1419" spans="1:5" x14ac:dyDescent="0.35">
      <c r="A1419" s="5" t="s">
        <v>1078</v>
      </c>
      <c r="B1419" s="5">
        <v>30</v>
      </c>
      <c r="C1419" s="5">
        <v>50</v>
      </c>
      <c r="D1419" s="5">
        <v>1.25</v>
      </c>
      <c r="E1419" s="5">
        <v>-1.25</v>
      </c>
    </row>
    <row r="1420" spans="1:5" x14ac:dyDescent="0.35">
      <c r="A1420" s="5" t="s">
        <v>1078</v>
      </c>
      <c r="B1420" s="5">
        <v>50</v>
      </c>
      <c r="C1420" s="5">
        <v>80</v>
      </c>
      <c r="D1420" s="5">
        <v>1.5</v>
      </c>
      <c r="E1420" s="5">
        <v>-1.5</v>
      </c>
    </row>
    <row r="1421" spans="1:5" x14ac:dyDescent="0.35">
      <c r="A1421" s="5" t="s">
        <v>1078</v>
      </c>
      <c r="B1421" s="5">
        <v>80</v>
      </c>
      <c r="C1421" s="5">
        <v>120</v>
      </c>
      <c r="D1421" s="5">
        <v>2</v>
      </c>
      <c r="E1421" s="5">
        <v>-2</v>
      </c>
    </row>
    <row r="1422" spans="1:5" x14ac:dyDescent="0.35">
      <c r="A1422" s="5" t="s">
        <v>1078</v>
      </c>
      <c r="B1422" s="5">
        <v>120</v>
      </c>
      <c r="C1422" s="5">
        <v>180</v>
      </c>
      <c r="D1422" s="5">
        <v>2.5</v>
      </c>
      <c r="E1422" s="5">
        <v>-2.5</v>
      </c>
    </row>
    <row r="1423" spans="1:5" x14ac:dyDescent="0.35">
      <c r="A1423" s="5" t="s">
        <v>1078</v>
      </c>
      <c r="B1423" s="5">
        <v>180</v>
      </c>
      <c r="C1423" s="5">
        <v>250</v>
      </c>
      <c r="D1423" s="5">
        <v>3.5</v>
      </c>
      <c r="E1423" s="5">
        <v>-3.5</v>
      </c>
    </row>
    <row r="1424" spans="1:5" x14ac:dyDescent="0.35">
      <c r="A1424" s="5" t="s">
        <v>1078</v>
      </c>
      <c r="B1424" s="5">
        <v>250</v>
      </c>
      <c r="C1424" s="5">
        <v>315</v>
      </c>
      <c r="D1424" s="5">
        <v>4</v>
      </c>
      <c r="E1424" s="5">
        <v>-4</v>
      </c>
    </row>
    <row r="1425" spans="1:5" x14ac:dyDescent="0.35">
      <c r="A1425" s="5" t="s">
        <v>1078</v>
      </c>
      <c r="B1425" s="5">
        <v>315</v>
      </c>
      <c r="C1425" s="5">
        <v>400</v>
      </c>
      <c r="D1425" s="5">
        <v>4.5</v>
      </c>
      <c r="E1425" s="5">
        <v>-4.5</v>
      </c>
    </row>
    <row r="1426" spans="1:5" x14ac:dyDescent="0.35">
      <c r="A1426" s="5" t="s">
        <v>1078</v>
      </c>
      <c r="B1426" s="5">
        <v>400</v>
      </c>
      <c r="C1426" s="5">
        <v>500</v>
      </c>
      <c r="D1426" s="5">
        <v>5</v>
      </c>
      <c r="E1426" s="5">
        <v>-5</v>
      </c>
    </row>
    <row r="1427" spans="1:5" x14ac:dyDescent="0.35">
      <c r="A1427" s="5" t="s">
        <v>1078</v>
      </c>
      <c r="B1427" s="5">
        <v>500</v>
      </c>
      <c r="C1427" s="5">
        <v>630</v>
      </c>
      <c r="D1427" s="5">
        <v>5.5</v>
      </c>
      <c r="E1427" s="5">
        <v>-5.5</v>
      </c>
    </row>
    <row r="1428" spans="1:5" x14ac:dyDescent="0.35">
      <c r="A1428" s="5" t="s">
        <v>1078</v>
      </c>
      <c r="B1428" s="5">
        <v>630</v>
      </c>
      <c r="C1428" s="5">
        <v>800</v>
      </c>
      <c r="D1428" s="5">
        <v>6.5</v>
      </c>
      <c r="E1428" s="5">
        <v>-6.5</v>
      </c>
    </row>
    <row r="1429" spans="1:5" x14ac:dyDescent="0.35">
      <c r="A1429" s="5" t="s">
        <v>1078</v>
      </c>
      <c r="B1429" s="5">
        <v>800</v>
      </c>
      <c r="C1429" s="5">
        <v>1000</v>
      </c>
      <c r="D1429" s="5">
        <v>7.5</v>
      </c>
      <c r="E1429" s="5">
        <v>-7.5</v>
      </c>
    </row>
    <row r="1430" spans="1:5" x14ac:dyDescent="0.35">
      <c r="A1430" s="5" t="s">
        <v>1078</v>
      </c>
      <c r="B1430" s="5">
        <v>1000</v>
      </c>
      <c r="C1430" s="5">
        <v>1250</v>
      </c>
      <c r="D1430" s="5">
        <v>9</v>
      </c>
      <c r="E1430" s="5">
        <v>-9</v>
      </c>
    </row>
    <row r="1431" spans="1:5" x14ac:dyDescent="0.35">
      <c r="A1431" s="5" t="s">
        <v>1078</v>
      </c>
      <c r="B1431" s="5">
        <v>1250</v>
      </c>
      <c r="C1431" s="5">
        <v>1600</v>
      </c>
      <c r="D1431" s="5">
        <v>10.5</v>
      </c>
      <c r="E1431" s="5">
        <v>-10.5</v>
      </c>
    </row>
    <row r="1432" spans="1:5" x14ac:dyDescent="0.35">
      <c r="A1432" s="5" t="s">
        <v>1078</v>
      </c>
      <c r="B1432" s="5">
        <v>1600</v>
      </c>
      <c r="C1432" s="5">
        <v>2000</v>
      </c>
      <c r="D1432" s="5">
        <v>12.5</v>
      </c>
      <c r="E1432" s="5">
        <v>-12.5</v>
      </c>
    </row>
    <row r="1433" spans="1:5" x14ac:dyDescent="0.35">
      <c r="A1433" s="5" t="s">
        <v>1078</v>
      </c>
      <c r="B1433" s="5">
        <v>2000</v>
      </c>
      <c r="C1433" s="5">
        <v>2500</v>
      </c>
      <c r="D1433" s="5">
        <v>15</v>
      </c>
      <c r="E1433" s="5">
        <v>-15</v>
      </c>
    </row>
    <row r="1434" spans="1:5" x14ac:dyDescent="0.35">
      <c r="A1434" s="5" t="s">
        <v>1078</v>
      </c>
      <c r="B1434" s="5">
        <v>2500</v>
      </c>
      <c r="C1434" s="5">
        <v>3150</v>
      </c>
      <c r="D1434" s="5">
        <v>18</v>
      </c>
      <c r="E1434" s="5">
        <v>-18</v>
      </c>
    </row>
    <row r="1435" spans="1:5" x14ac:dyDescent="0.35">
      <c r="A1435" s="5" t="s">
        <v>1079</v>
      </c>
      <c r="B1435" s="5">
        <v>0</v>
      </c>
      <c r="C1435" s="5">
        <v>3</v>
      </c>
      <c r="D1435" s="5">
        <v>1</v>
      </c>
      <c r="E1435" s="5">
        <v>-1</v>
      </c>
    </row>
    <row r="1436" spans="1:5" x14ac:dyDescent="0.35">
      <c r="A1436" s="5" t="s">
        <v>1079</v>
      </c>
      <c r="B1436" s="5">
        <v>3</v>
      </c>
      <c r="C1436" s="5">
        <v>6</v>
      </c>
      <c r="D1436" s="5">
        <v>1.25</v>
      </c>
      <c r="E1436" s="5">
        <v>-1.25</v>
      </c>
    </row>
    <row r="1437" spans="1:5" x14ac:dyDescent="0.35">
      <c r="A1437" s="5" t="s">
        <v>1079</v>
      </c>
      <c r="B1437" s="5">
        <v>6</v>
      </c>
      <c r="C1437" s="5">
        <v>10</v>
      </c>
      <c r="D1437" s="5">
        <v>1.25</v>
      </c>
      <c r="E1437" s="5">
        <v>-1.25</v>
      </c>
    </row>
    <row r="1438" spans="1:5" x14ac:dyDescent="0.35">
      <c r="A1438" s="5" t="s">
        <v>1079</v>
      </c>
      <c r="B1438" s="5">
        <v>10</v>
      </c>
      <c r="C1438" s="5">
        <v>18</v>
      </c>
      <c r="D1438" s="5">
        <v>1.5</v>
      </c>
      <c r="E1438" s="5">
        <v>-1.5</v>
      </c>
    </row>
    <row r="1439" spans="1:5" x14ac:dyDescent="0.35">
      <c r="A1439" s="5" t="s">
        <v>1079</v>
      </c>
      <c r="B1439" s="5">
        <v>18</v>
      </c>
      <c r="C1439" s="5">
        <v>30</v>
      </c>
      <c r="D1439" s="5">
        <v>2</v>
      </c>
      <c r="E1439" s="5">
        <v>-2</v>
      </c>
    </row>
    <row r="1440" spans="1:5" x14ac:dyDescent="0.35">
      <c r="A1440" s="5" t="s">
        <v>1079</v>
      </c>
      <c r="B1440" s="5">
        <v>30</v>
      </c>
      <c r="C1440" s="5">
        <v>50</v>
      </c>
      <c r="D1440" s="5">
        <v>2</v>
      </c>
      <c r="E1440" s="5">
        <v>-2</v>
      </c>
    </row>
    <row r="1441" spans="1:5" x14ac:dyDescent="0.35">
      <c r="A1441" s="5" t="s">
        <v>1079</v>
      </c>
      <c r="B1441" s="5">
        <v>50</v>
      </c>
      <c r="C1441" s="5">
        <v>80</v>
      </c>
      <c r="D1441" s="5">
        <v>2.5</v>
      </c>
      <c r="E1441" s="5">
        <v>-2.5</v>
      </c>
    </row>
    <row r="1442" spans="1:5" x14ac:dyDescent="0.35">
      <c r="A1442" s="5" t="s">
        <v>1079</v>
      </c>
      <c r="B1442" s="5">
        <v>80</v>
      </c>
      <c r="C1442" s="5">
        <v>120</v>
      </c>
      <c r="D1442" s="5">
        <v>3</v>
      </c>
      <c r="E1442" s="5">
        <v>-3</v>
      </c>
    </row>
    <row r="1443" spans="1:5" x14ac:dyDescent="0.35">
      <c r="A1443" s="5" t="s">
        <v>1079</v>
      </c>
      <c r="B1443" s="5">
        <v>120</v>
      </c>
      <c r="C1443" s="5">
        <v>180</v>
      </c>
      <c r="D1443" s="5">
        <v>4</v>
      </c>
      <c r="E1443" s="5">
        <v>-4</v>
      </c>
    </row>
    <row r="1444" spans="1:5" x14ac:dyDescent="0.35">
      <c r="A1444" s="5" t="s">
        <v>1079</v>
      </c>
      <c r="B1444" s="5">
        <v>180</v>
      </c>
      <c r="C1444" s="5">
        <v>250</v>
      </c>
      <c r="D1444" s="5">
        <v>5</v>
      </c>
      <c r="E1444" s="5">
        <v>-5</v>
      </c>
    </row>
    <row r="1445" spans="1:5" x14ac:dyDescent="0.35">
      <c r="A1445" s="5" t="s">
        <v>1079</v>
      </c>
      <c r="B1445" s="5">
        <v>250</v>
      </c>
      <c r="C1445" s="5">
        <v>315</v>
      </c>
      <c r="D1445" s="5">
        <v>6</v>
      </c>
      <c r="E1445" s="5">
        <v>-6</v>
      </c>
    </row>
    <row r="1446" spans="1:5" x14ac:dyDescent="0.35">
      <c r="A1446" s="5" t="s">
        <v>1079</v>
      </c>
      <c r="B1446" s="5">
        <v>315</v>
      </c>
      <c r="C1446" s="5">
        <v>400</v>
      </c>
      <c r="D1446" s="5">
        <v>6.5</v>
      </c>
      <c r="E1446" s="5">
        <v>-6.5</v>
      </c>
    </row>
    <row r="1447" spans="1:5" x14ac:dyDescent="0.35">
      <c r="A1447" s="5" t="s">
        <v>1079</v>
      </c>
      <c r="B1447" s="5">
        <v>400</v>
      </c>
      <c r="C1447" s="5">
        <v>500</v>
      </c>
      <c r="D1447" s="5">
        <v>7.5</v>
      </c>
      <c r="E1447" s="5">
        <v>-7.5</v>
      </c>
    </row>
    <row r="1448" spans="1:5" x14ac:dyDescent="0.35">
      <c r="A1448" s="5" t="s">
        <v>1079</v>
      </c>
      <c r="B1448" s="5">
        <v>500</v>
      </c>
      <c r="C1448" s="5">
        <v>630</v>
      </c>
      <c r="D1448" s="5">
        <v>8</v>
      </c>
      <c r="E1448" s="5">
        <v>-8</v>
      </c>
    </row>
    <row r="1449" spans="1:5" x14ac:dyDescent="0.35">
      <c r="A1449" s="5" t="s">
        <v>1079</v>
      </c>
      <c r="B1449" s="5">
        <v>630</v>
      </c>
      <c r="C1449" s="5">
        <v>800</v>
      </c>
      <c r="D1449" s="5">
        <v>9</v>
      </c>
      <c r="E1449" s="5">
        <v>-9</v>
      </c>
    </row>
    <row r="1450" spans="1:5" x14ac:dyDescent="0.35">
      <c r="A1450" s="5" t="s">
        <v>1079</v>
      </c>
      <c r="B1450" s="5">
        <v>800</v>
      </c>
      <c r="C1450" s="5">
        <v>1000</v>
      </c>
      <c r="D1450" s="5">
        <v>10.5</v>
      </c>
      <c r="E1450" s="5">
        <v>-10.5</v>
      </c>
    </row>
    <row r="1451" spans="1:5" x14ac:dyDescent="0.35">
      <c r="A1451" s="5" t="s">
        <v>1079</v>
      </c>
      <c r="B1451" s="5">
        <v>1000</v>
      </c>
      <c r="C1451" s="5">
        <v>1250</v>
      </c>
      <c r="D1451" s="5">
        <v>12</v>
      </c>
      <c r="E1451" s="5">
        <v>-12</v>
      </c>
    </row>
    <row r="1452" spans="1:5" x14ac:dyDescent="0.35">
      <c r="A1452" s="5" t="s">
        <v>1079</v>
      </c>
      <c r="B1452" s="5">
        <v>1250</v>
      </c>
      <c r="C1452" s="5">
        <v>1600</v>
      </c>
      <c r="D1452" s="5">
        <v>14.5</v>
      </c>
      <c r="E1452" s="5">
        <v>-14.5</v>
      </c>
    </row>
    <row r="1453" spans="1:5" x14ac:dyDescent="0.35">
      <c r="A1453" s="5" t="s">
        <v>1079</v>
      </c>
      <c r="B1453" s="5">
        <v>1600</v>
      </c>
      <c r="C1453" s="5">
        <v>2000</v>
      </c>
      <c r="D1453" s="5">
        <v>17.5</v>
      </c>
      <c r="E1453" s="5">
        <v>-17.5</v>
      </c>
    </row>
    <row r="1454" spans="1:5" x14ac:dyDescent="0.35">
      <c r="A1454" s="5" t="s">
        <v>1079</v>
      </c>
      <c r="B1454" s="5">
        <v>2000</v>
      </c>
      <c r="C1454" s="5">
        <v>2500</v>
      </c>
      <c r="D1454" s="5">
        <v>20.5</v>
      </c>
      <c r="E1454" s="5">
        <v>-20.5</v>
      </c>
    </row>
    <row r="1455" spans="1:5" x14ac:dyDescent="0.35">
      <c r="A1455" s="5" t="s">
        <v>1079</v>
      </c>
      <c r="B1455" s="5">
        <v>2500</v>
      </c>
      <c r="C1455" s="5">
        <v>3150</v>
      </c>
      <c r="D1455" s="5">
        <v>25</v>
      </c>
      <c r="E1455" s="5">
        <v>-25</v>
      </c>
    </row>
    <row r="1456" spans="1:5" x14ac:dyDescent="0.35">
      <c r="A1456" s="5" t="s">
        <v>1080</v>
      </c>
      <c r="B1456" s="5">
        <v>0</v>
      </c>
      <c r="C1456" s="5">
        <v>3</v>
      </c>
      <c r="D1456" s="5">
        <v>1.5</v>
      </c>
      <c r="E1456" s="5">
        <v>-1.5</v>
      </c>
    </row>
    <row r="1457" spans="1:5" x14ac:dyDescent="0.35">
      <c r="A1457" s="5" t="s">
        <v>1080</v>
      </c>
      <c r="B1457" s="5">
        <v>3</v>
      </c>
      <c r="C1457" s="5">
        <v>6</v>
      </c>
      <c r="D1457" s="5">
        <v>2</v>
      </c>
      <c r="E1457" s="5">
        <v>-2</v>
      </c>
    </row>
    <row r="1458" spans="1:5" x14ac:dyDescent="0.35">
      <c r="A1458" s="5" t="s">
        <v>1080</v>
      </c>
      <c r="B1458" s="5">
        <v>6</v>
      </c>
      <c r="C1458" s="5">
        <v>10</v>
      </c>
      <c r="D1458" s="5">
        <v>2</v>
      </c>
      <c r="E1458" s="5">
        <v>-2</v>
      </c>
    </row>
    <row r="1459" spans="1:5" x14ac:dyDescent="0.35">
      <c r="A1459" s="5" t="s">
        <v>1080</v>
      </c>
      <c r="B1459" s="5">
        <v>10</v>
      </c>
      <c r="C1459" s="5">
        <v>18</v>
      </c>
      <c r="D1459" s="5">
        <v>2.5</v>
      </c>
      <c r="E1459" s="5">
        <v>-2.5</v>
      </c>
    </row>
    <row r="1460" spans="1:5" x14ac:dyDescent="0.35">
      <c r="A1460" s="5" t="s">
        <v>1080</v>
      </c>
      <c r="B1460" s="5">
        <v>18</v>
      </c>
      <c r="C1460" s="5">
        <v>30</v>
      </c>
      <c r="D1460" s="5">
        <v>3</v>
      </c>
      <c r="E1460" s="5">
        <v>-3</v>
      </c>
    </row>
    <row r="1461" spans="1:5" x14ac:dyDescent="0.35">
      <c r="A1461" s="5" t="s">
        <v>1080</v>
      </c>
      <c r="B1461" s="5">
        <v>30</v>
      </c>
      <c r="C1461" s="5">
        <v>50</v>
      </c>
      <c r="D1461" s="5">
        <v>3.5</v>
      </c>
      <c r="E1461" s="5">
        <v>-3.5</v>
      </c>
    </row>
    <row r="1462" spans="1:5" x14ac:dyDescent="0.35">
      <c r="A1462" s="5" t="s">
        <v>1080</v>
      </c>
      <c r="B1462" s="5">
        <v>50</v>
      </c>
      <c r="C1462" s="5">
        <v>80</v>
      </c>
      <c r="D1462" s="5">
        <v>4</v>
      </c>
      <c r="E1462" s="5">
        <v>-4</v>
      </c>
    </row>
    <row r="1463" spans="1:5" x14ac:dyDescent="0.35">
      <c r="A1463" s="5" t="s">
        <v>1080</v>
      </c>
      <c r="B1463" s="5">
        <v>80</v>
      </c>
      <c r="C1463" s="5">
        <v>120</v>
      </c>
      <c r="D1463" s="5">
        <v>5</v>
      </c>
      <c r="E1463" s="5">
        <v>-5</v>
      </c>
    </row>
    <row r="1464" spans="1:5" x14ac:dyDescent="0.35">
      <c r="A1464" s="5" t="s">
        <v>1080</v>
      </c>
      <c r="B1464" s="5">
        <v>120</v>
      </c>
      <c r="C1464" s="5">
        <v>180</v>
      </c>
      <c r="D1464" s="5">
        <v>6</v>
      </c>
      <c r="E1464" s="5">
        <v>-6</v>
      </c>
    </row>
    <row r="1465" spans="1:5" x14ac:dyDescent="0.35">
      <c r="A1465" s="5" t="s">
        <v>1080</v>
      </c>
      <c r="B1465" s="5">
        <v>180</v>
      </c>
      <c r="C1465" s="5">
        <v>250</v>
      </c>
      <c r="D1465" s="5">
        <v>7</v>
      </c>
      <c r="E1465" s="5">
        <v>-7</v>
      </c>
    </row>
    <row r="1466" spans="1:5" x14ac:dyDescent="0.35">
      <c r="A1466" s="5" t="s">
        <v>1080</v>
      </c>
      <c r="B1466" s="5">
        <v>250</v>
      </c>
      <c r="C1466" s="5">
        <v>315</v>
      </c>
      <c r="D1466" s="5">
        <v>8</v>
      </c>
      <c r="E1466" s="5">
        <v>-8</v>
      </c>
    </row>
    <row r="1467" spans="1:5" x14ac:dyDescent="0.35">
      <c r="A1467" s="5" t="s">
        <v>1080</v>
      </c>
      <c r="B1467" s="5">
        <v>315</v>
      </c>
      <c r="C1467" s="5">
        <v>400</v>
      </c>
      <c r="D1467" s="5">
        <v>9</v>
      </c>
      <c r="E1467" s="5">
        <v>-9</v>
      </c>
    </row>
    <row r="1468" spans="1:5" x14ac:dyDescent="0.35">
      <c r="A1468" s="5" t="s">
        <v>1080</v>
      </c>
      <c r="B1468" s="5">
        <v>400</v>
      </c>
      <c r="C1468" s="5">
        <v>500</v>
      </c>
      <c r="D1468" s="5">
        <v>10</v>
      </c>
      <c r="E1468" s="5">
        <v>-10</v>
      </c>
    </row>
    <row r="1469" spans="1:5" x14ac:dyDescent="0.35">
      <c r="A1469" s="5" t="s">
        <v>1080</v>
      </c>
      <c r="B1469" s="5">
        <v>500</v>
      </c>
      <c r="C1469" s="5">
        <v>630</v>
      </c>
      <c r="D1469" s="5">
        <v>11</v>
      </c>
      <c r="E1469" s="5">
        <v>-11</v>
      </c>
    </row>
    <row r="1470" spans="1:5" x14ac:dyDescent="0.35">
      <c r="A1470" s="5" t="s">
        <v>1080</v>
      </c>
      <c r="B1470" s="5">
        <v>630</v>
      </c>
      <c r="C1470" s="5">
        <v>800</v>
      </c>
      <c r="D1470" s="5">
        <v>12.5</v>
      </c>
      <c r="E1470" s="5">
        <v>-12.5</v>
      </c>
    </row>
    <row r="1471" spans="1:5" x14ac:dyDescent="0.35">
      <c r="A1471" s="5" t="s">
        <v>1080</v>
      </c>
      <c r="B1471" s="5">
        <v>800</v>
      </c>
      <c r="C1471" s="5">
        <v>1000</v>
      </c>
      <c r="D1471" s="5">
        <v>14</v>
      </c>
      <c r="E1471" s="5">
        <v>-14</v>
      </c>
    </row>
    <row r="1472" spans="1:5" x14ac:dyDescent="0.35">
      <c r="A1472" s="5" t="s">
        <v>1080</v>
      </c>
      <c r="B1472" s="5">
        <v>1000</v>
      </c>
      <c r="C1472" s="5">
        <v>1250</v>
      </c>
      <c r="D1472" s="5">
        <v>16.5</v>
      </c>
      <c r="E1472" s="5">
        <v>-16.5</v>
      </c>
    </row>
    <row r="1473" spans="1:5" x14ac:dyDescent="0.35">
      <c r="A1473" s="5" t="s">
        <v>1080</v>
      </c>
      <c r="B1473" s="5">
        <v>1250</v>
      </c>
      <c r="C1473" s="5">
        <v>1600</v>
      </c>
      <c r="D1473" s="5">
        <v>19.5</v>
      </c>
      <c r="E1473" s="5">
        <v>-19.5</v>
      </c>
    </row>
    <row r="1474" spans="1:5" x14ac:dyDescent="0.35">
      <c r="A1474" s="5" t="s">
        <v>1080</v>
      </c>
      <c r="B1474" s="5">
        <v>1600</v>
      </c>
      <c r="C1474" s="5">
        <v>2000</v>
      </c>
      <c r="D1474" s="5">
        <v>23</v>
      </c>
      <c r="E1474" s="5">
        <v>-23</v>
      </c>
    </row>
    <row r="1475" spans="1:5" x14ac:dyDescent="0.35">
      <c r="A1475" s="5" t="s">
        <v>1080</v>
      </c>
      <c r="B1475" s="5">
        <v>2000</v>
      </c>
      <c r="C1475" s="5">
        <v>2500</v>
      </c>
      <c r="D1475" s="5">
        <v>27.5</v>
      </c>
      <c r="E1475" s="5">
        <v>-27.5</v>
      </c>
    </row>
    <row r="1476" spans="1:5" x14ac:dyDescent="0.35">
      <c r="A1476" s="5" t="s">
        <v>1080</v>
      </c>
      <c r="B1476" s="5">
        <v>2500</v>
      </c>
      <c r="C1476" s="5">
        <v>3150</v>
      </c>
      <c r="D1476" s="5">
        <v>34</v>
      </c>
      <c r="E1476" s="5">
        <v>-34</v>
      </c>
    </row>
    <row r="1477" spans="1:5" x14ac:dyDescent="0.35">
      <c r="A1477" s="5" t="s">
        <v>518</v>
      </c>
      <c r="B1477" s="5">
        <v>0</v>
      </c>
      <c r="C1477" s="5">
        <v>3</v>
      </c>
      <c r="D1477" s="5">
        <v>2</v>
      </c>
      <c r="E1477" s="5">
        <v>-2</v>
      </c>
    </row>
    <row r="1478" spans="1:5" x14ac:dyDescent="0.35">
      <c r="A1478" s="5" t="s">
        <v>518</v>
      </c>
      <c r="B1478" s="5">
        <v>3</v>
      </c>
      <c r="C1478" s="5">
        <v>6</v>
      </c>
      <c r="D1478" s="5">
        <v>2.5</v>
      </c>
      <c r="E1478" s="5">
        <v>-2.5</v>
      </c>
    </row>
    <row r="1479" spans="1:5" x14ac:dyDescent="0.35">
      <c r="A1479" s="5" t="s">
        <v>518</v>
      </c>
      <c r="B1479" s="5">
        <v>6</v>
      </c>
      <c r="C1479" s="5">
        <v>10</v>
      </c>
      <c r="D1479" s="5">
        <v>3</v>
      </c>
      <c r="E1479" s="5">
        <v>-3</v>
      </c>
    </row>
    <row r="1480" spans="1:5" x14ac:dyDescent="0.35">
      <c r="A1480" s="5" t="s">
        <v>518</v>
      </c>
      <c r="B1480" s="5">
        <v>10</v>
      </c>
      <c r="C1480" s="5">
        <v>18</v>
      </c>
      <c r="D1480" s="5">
        <v>4</v>
      </c>
      <c r="E1480" s="5">
        <v>-4</v>
      </c>
    </row>
    <row r="1481" spans="1:5" x14ac:dyDescent="0.35">
      <c r="A1481" s="5" t="s">
        <v>518</v>
      </c>
      <c r="B1481" s="5">
        <v>18</v>
      </c>
      <c r="C1481" s="5">
        <v>30</v>
      </c>
      <c r="D1481" s="5">
        <v>4.5</v>
      </c>
      <c r="E1481" s="5">
        <v>-4.5</v>
      </c>
    </row>
    <row r="1482" spans="1:5" x14ac:dyDescent="0.35">
      <c r="A1482" s="5" t="s">
        <v>518</v>
      </c>
      <c r="B1482" s="5">
        <v>30</v>
      </c>
      <c r="C1482" s="5">
        <v>50</v>
      </c>
      <c r="D1482" s="5">
        <v>5.5</v>
      </c>
      <c r="E1482" s="5">
        <v>-5.5</v>
      </c>
    </row>
    <row r="1483" spans="1:5" x14ac:dyDescent="0.35">
      <c r="A1483" s="5" t="s">
        <v>518</v>
      </c>
      <c r="B1483" s="5">
        <v>50</v>
      </c>
      <c r="C1483" s="5">
        <v>80</v>
      </c>
      <c r="D1483" s="5">
        <v>6.5</v>
      </c>
      <c r="E1483" s="5">
        <v>-6.5</v>
      </c>
    </row>
    <row r="1484" spans="1:5" x14ac:dyDescent="0.35">
      <c r="A1484" s="5" t="s">
        <v>518</v>
      </c>
      <c r="B1484" s="5">
        <v>80</v>
      </c>
      <c r="C1484" s="5">
        <v>120</v>
      </c>
      <c r="D1484" s="5">
        <v>7.5</v>
      </c>
      <c r="E1484" s="5">
        <v>-7.5</v>
      </c>
    </row>
    <row r="1485" spans="1:5" x14ac:dyDescent="0.35">
      <c r="A1485" s="5" t="s">
        <v>518</v>
      </c>
      <c r="B1485" s="5">
        <v>120</v>
      </c>
      <c r="C1485" s="5">
        <v>180</v>
      </c>
      <c r="D1485" s="5">
        <v>9</v>
      </c>
      <c r="E1485" s="5">
        <v>-9</v>
      </c>
    </row>
    <row r="1486" spans="1:5" x14ac:dyDescent="0.35">
      <c r="A1486" s="5" t="s">
        <v>518</v>
      </c>
      <c r="B1486" s="5">
        <v>180</v>
      </c>
      <c r="C1486" s="5">
        <v>250</v>
      </c>
      <c r="D1486" s="5">
        <v>10</v>
      </c>
      <c r="E1486" s="5">
        <v>-10</v>
      </c>
    </row>
    <row r="1487" spans="1:5" x14ac:dyDescent="0.35">
      <c r="A1487" s="5" t="s">
        <v>518</v>
      </c>
      <c r="B1487" s="5">
        <v>250</v>
      </c>
      <c r="C1487" s="5">
        <v>315</v>
      </c>
      <c r="D1487" s="5">
        <v>11.5</v>
      </c>
      <c r="E1487" s="5">
        <v>-11.5</v>
      </c>
    </row>
    <row r="1488" spans="1:5" x14ac:dyDescent="0.35">
      <c r="A1488" s="5" t="s">
        <v>518</v>
      </c>
      <c r="B1488" s="5">
        <v>315</v>
      </c>
      <c r="C1488" s="5">
        <v>400</v>
      </c>
      <c r="D1488" s="5">
        <v>12.5</v>
      </c>
      <c r="E1488" s="5">
        <v>-12.5</v>
      </c>
    </row>
    <row r="1489" spans="1:5" x14ac:dyDescent="0.35">
      <c r="A1489" s="5" t="s">
        <v>518</v>
      </c>
      <c r="B1489" s="5">
        <v>400</v>
      </c>
      <c r="C1489" s="5">
        <v>500</v>
      </c>
      <c r="D1489" s="5">
        <v>13.5</v>
      </c>
      <c r="E1489" s="5">
        <v>-13.5</v>
      </c>
    </row>
    <row r="1490" spans="1:5" x14ac:dyDescent="0.35">
      <c r="A1490" s="5" t="s">
        <v>518</v>
      </c>
      <c r="B1490" s="5">
        <v>500</v>
      </c>
      <c r="C1490" s="5">
        <v>630</v>
      </c>
      <c r="D1490" s="5">
        <v>16</v>
      </c>
      <c r="E1490" s="5">
        <v>-16</v>
      </c>
    </row>
    <row r="1491" spans="1:5" x14ac:dyDescent="0.35">
      <c r="A1491" s="5" t="s">
        <v>518</v>
      </c>
      <c r="B1491" s="5">
        <v>630</v>
      </c>
      <c r="C1491" s="5">
        <v>800</v>
      </c>
      <c r="D1491" s="5">
        <v>18</v>
      </c>
      <c r="E1491" s="5">
        <v>-18</v>
      </c>
    </row>
    <row r="1492" spans="1:5" x14ac:dyDescent="0.35">
      <c r="A1492" s="5" t="s">
        <v>518</v>
      </c>
      <c r="B1492" s="5">
        <v>800</v>
      </c>
      <c r="C1492" s="5">
        <v>1000</v>
      </c>
      <c r="D1492" s="5">
        <v>20</v>
      </c>
      <c r="E1492" s="5">
        <v>-20</v>
      </c>
    </row>
    <row r="1493" spans="1:5" x14ac:dyDescent="0.35">
      <c r="A1493" s="5" t="s">
        <v>518</v>
      </c>
      <c r="B1493" s="5">
        <v>1000</v>
      </c>
      <c r="C1493" s="5">
        <v>1250</v>
      </c>
      <c r="D1493" s="5">
        <v>23.5</v>
      </c>
      <c r="E1493" s="5">
        <v>-23.5</v>
      </c>
    </row>
    <row r="1494" spans="1:5" x14ac:dyDescent="0.35">
      <c r="A1494" s="5" t="s">
        <v>518</v>
      </c>
      <c r="B1494" s="5">
        <v>1250</v>
      </c>
      <c r="C1494" s="5">
        <v>1600</v>
      </c>
      <c r="D1494" s="5">
        <v>27.5</v>
      </c>
      <c r="E1494" s="5">
        <v>-27.5</v>
      </c>
    </row>
    <row r="1495" spans="1:5" x14ac:dyDescent="0.35">
      <c r="A1495" s="5" t="s">
        <v>518</v>
      </c>
      <c r="B1495" s="5">
        <v>1600</v>
      </c>
      <c r="C1495" s="5">
        <v>2000</v>
      </c>
      <c r="D1495" s="5">
        <v>32.5</v>
      </c>
      <c r="E1495" s="5">
        <v>-32.5</v>
      </c>
    </row>
    <row r="1496" spans="1:5" x14ac:dyDescent="0.35">
      <c r="A1496" s="5" t="s">
        <v>518</v>
      </c>
      <c r="B1496" s="5">
        <v>2000</v>
      </c>
      <c r="C1496" s="5">
        <v>2500</v>
      </c>
      <c r="D1496" s="5">
        <v>39</v>
      </c>
      <c r="E1496" s="5">
        <v>-39</v>
      </c>
    </row>
    <row r="1497" spans="1:5" x14ac:dyDescent="0.35">
      <c r="A1497" s="5" t="s">
        <v>518</v>
      </c>
      <c r="B1497" s="5">
        <v>2500</v>
      </c>
      <c r="C1497" s="5">
        <v>3150</v>
      </c>
      <c r="D1497" s="5">
        <v>48</v>
      </c>
      <c r="E1497" s="5">
        <v>-48</v>
      </c>
    </row>
    <row r="1498" spans="1:5" x14ac:dyDescent="0.35">
      <c r="A1498" s="5" t="s">
        <v>532</v>
      </c>
      <c r="B1498" s="5">
        <v>0</v>
      </c>
      <c r="C1498" s="5">
        <v>3</v>
      </c>
      <c r="D1498" s="5">
        <v>3</v>
      </c>
      <c r="E1498" s="5">
        <v>-3</v>
      </c>
    </row>
    <row r="1499" spans="1:5" x14ac:dyDescent="0.35">
      <c r="A1499" s="5" t="s">
        <v>532</v>
      </c>
      <c r="B1499" s="5">
        <v>3</v>
      </c>
      <c r="C1499" s="5">
        <v>6</v>
      </c>
      <c r="D1499" s="5">
        <v>4</v>
      </c>
      <c r="E1499" s="5">
        <v>-4</v>
      </c>
    </row>
    <row r="1500" spans="1:5" x14ac:dyDescent="0.35">
      <c r="A1500" s="5" t="s">
        <v>532</v>
      </c>
      <c r="B1500" s="5">
        <v>6</v>
      </c>
      <c r="C1500" s="5">
        <v>10</v>
      </c>
      <c r="D1500" s="5">
        <v>4.5</v>
      </c>
      <c r="E1500" s="5">
        <v>-4.5</v>
      </c>
    </row>
    <row r="1501" spans="1:5" x14ac:dyDescent="0.35">
      <c r="A1501" s="5" t="s">
        <v>532</v>
      </c>
      <c r="B1501" s="5">
        <v>10</v>
      </c>
      <c r="C1501" s="5">
        <v>18</v>
      </c>
      <c r="D1501" s="5">
        <v>5.5</v>
      </c>
      <c r="E1501" s="5">
        <v>-5.5</v>
      </c>
    </row>
    <row r="1502" spans="1:5" x14ac:dyDescent="0.35">
      <c r="A1502" s="5" t="s">
        <v>532</v>
      </c>
      <c r="B1502" s="5">
        <v>18</v>
      </c>
      <c r="C1502" s="5">
        <v>30</v>
      </c>
      <c r="D1502" s="5">
        <v>6.5</v>
      </c>
      <c r="E1502" s="5">
        <v>-6.5</v>
      </c>
    </row>
    <row r="1503" spans="1:5" x14ac:dyDescent="0.35">
      <c r="A1503" s="5" t="s">
        <v>532</v>
      </c>
      <c r="B1503" s="5">
        <v>30</v>
      </c>
      <c r="C1503" s="5">
        <v>50</v>
      </c>
      <c r="D1503" s="5">
        <v>8</v>
      </c>
      <c r="E1503" s="5">
        <v>-8</v>
      </c>
    </row>
    <row r="1504" spans="1:5" x14ac:dyDescent="0.35">
      <c r="A1504" s="5" t="s">
        <v>532</v>
      </c>
      <c r="B1504" s="5">
        <v>50</v>
      </c>
      <c r="C1504" s="5">
        <v>80</v>
      </c>
      <c r="D1504" s="5">
        <v>9.5</v>
      </c>
      <c r="E1504" s="5">
        <v>-9.5</v>
      </c>
    </row>
    <row r="1505" spans="1:5" x14ac:dyDescent="0.35">
      <c r="A1505" s="5" t="s">
        <v>532</v>
      </c>
      <c r="B1505" s="5">
        <v>80</v>
      </c>
      <c r="C1505" s="5">
        <v>120</v>
      </c>
      <c r="D1505" s="5">
        <v>11</v>
      </c>
      <c r="E1505" s="5">
        <v>-11</v>
      </c>
    </row>
    <row r="1506" spans="1:5" x14ac:dyDescent="0.35">
      <c r="A1506" s="5" t="s">
        <v>532</v>
      </c>
      <c r="B1506" s="5">
        <v>120</v>
      </c>
      <c r="C1506" s="5">
        <v>180</v>
      </c>
      <c r="D1506" s="5">
        <v>12.5</v>
      </c>
      <c r="E1506" s="5">
        <v>-12.5</v>
      </c>
    </row>
    <row r="1507" spans="1:5" x14ac:dyDescent="0.35">
      <c r="A1507" s="5" t="s">
        <v>532</v>
      </c>
      <c r="B1507" s="5">
        <v>180</v>
      </c>
      <c r="C1507" s="5">
        <v>250</v>
      </c>
      <c r="D1507" s="5">
        <v>14.5</v>
      </c>
      <c r="E1507" s="5">
        <v>-14.5</v>
      </c>
    </row>
    <row r="1508" spans="1:5" x14ac:dyDescent="0.35">
      <c r="A1508" s="5" t="s">
        <v>532</v>
      </c>
      <c r="B1508" s="5">
        <v>250</v>
      </c>
      <c r="C1508" s="5">
        <v>315</v>
      </c>
      <c r="D1508" s="5">
        <v>16</v>
      </c>
      <c r="E1508" s="5">
        <v>-16</v>
      </c>
    </row>
    <row r="1509" spans="1:5" x14ac:dyDescent="0.35">
      <c r="A1509" s="5" t="s">
        <v>532</v>
      </c>
      <c r="B1509" s="5">
        <v>315</v>
      </c>
      <c r="C1509" s="5">
        <v>400</v>
      </c>
      <c r="D1509" s="5">
        <v>18</v>
      </c>
      <c r="E1509" s="5">
        <v>-18</v>
      </c>
    </row>
    <row r="1510" spans="1:5" x14ac:dyDescent="0.35">
      <c r="A1510" s="5" t="s">
        <v>532</v>
      </c>
      <c r="B1510" s="5">
        <v>400</v>
      </c>
      <c r="C1510" s="5">
        <v>500</v>
      </c>
      <c r="D1510" s="5">
        <v>20</v>
      </c>
      <c r="E1510" s="5">
        <v>-20</v>
      </c>
    </row>
    <row r="1511" spans="1:5" x14ac:dyDescent="0.35">
      <c r="A1511" s="5" t="s">
        <v>532</v>
      </c>
      <c r="B1511" s="5">
        <v>500</v>
      </c>
      <c r="C1511" s="5">
        <v>630</v>
      </c>
      <c r="D1511" s="5">
        <v>22</v>
      </c>
      <c r="E1511" s="5">
        <v>-22</v>
      </c>
    </row>
    <row r="1512" spans="1:5" x14ac:dyDescent="0.35">
      <c r="A1512" s="5" t="s">
        <v>532</v>
      </c>
      <c r="B1512" s="5">
        <v>630</v>
      </c>
      <c r="C1512" s="5">
        <v>800</v>
      </c>
      <c r="D1512" s="5">
        <v>25</v>
      </c>
      <c r="E1512" s="5">
        <v>-25</v>
      </c>
    </row>
    <row r="1513" spans="1:5" x14ac:dyDescent="0.35">
      <c r="A1513" s="5" t="s">
        <v>532</v>
      </c>
      <c r="B1513" s="5">
        <v>800</v>
      </c>
      <c r="C1513" s="5">
        <v>1000</v>
      </c>
      <c r="D1513" s="5">
        <v>28</v>
      </c>
      <c r="E1513" s="5">
        <v>-28</v>
      </c>
    </row>
    <row r="1514" spans="1:5" x14ac:dyDescent="0.35">
      <c r="A1514" s="5" t="s">
        <v>532</v>
      </c>
      <c r="B1514" s="5">
        <v>1000</v>
      </c>
      <c r="C1514" s="5">
        <v>1250</v>
      </c>
      <c r="D1514" s="5">
        <v>33</v>
      </c>
      <c r="E1514" s="5">
        <v>-33</v>
      </c>
    </row>
    <row r="1515" spans="1:5" x14ac:dyDescent="0.35">
      <c r="A1515" s="5" t="s">
        <v>532</v>
      </c>
      <c r="B1515" s="5">
        <v>1250</v>
      </c>
      <c r="C1515" s="5">
        <v>1600</v>
      </c>
      <c r="D1515" s="5">
        <v>39</v>
      </c>
      <c r="E1515" s="5">
        <v>-39</v>
      </c>
    </row>
    <row r="1516" spans="1:5" x14ac:dyDescent="0.35">
      <c r="A1516" s="5" t="s">
        <v>532</v>
      </c>
      <c r="B1516" s="5">
        <v>1600</v>
      </c>
      <c r="C1516" s="5">
        <v>2000</v>
      </c>
      <c r="D1516" s="5">
        <v>46</v>
      </c>
      <c r="E1516" s="5">
        <v>-46</v>
      </c>
    </row>
    <row r="1517" spans="1:5" x14ac:dyDescent="0.35">
      <c r="A1517" s="5" t="s">
        <v>532</v>
      </c>
      <c r="B1517" s="5">
        <v>2000</v>
      </c>
      <c r="C1517" s="5">
        <v>2500</v>
      </c>
      <c r="D1517" s="5">
        <v>55</v>
      </c>
      <c r="E1517" s="5">
        <v>-55</v>
      </c>
    </row>
    <row r="1518" spans="1:5" x14ac:dyDescent="0.35">
      <c r="A1518" s="5" t="s">
        <v>532</v>
      </c>
      <c r="B1518" s="5">
        <v>2500</v>
      </c>
      <c r="C1518" s="5">
        <v>3150</v>
      </c>
      <c r="D1518" s="5">
        <v>67.5</v>
      </c>
      <c r="E1518" s="5">
        <v>-67.5</v>
      </c>
    </row>
    <row r="1519" spans="1:5" x14ac:dyDescent="0.35">
      <c r="A1519" s="5" t="s">
        <v>755</v>
      </c>
      <c r="B1519" s="5">
        <v>0</v>
      </c>
      <c r="C1519" s="5">
        <v>3</v>
      </c>
      <c r="D1519" s="5">
        <v>5</v>
      </c>
      <c r="E1519" s="5">
        <v>-5</v>
      </c>
    </row>
    <row r="1520" spans="1:5" x14ac:dyDescent="0.35">
      <c r="A1520" s="5" t="s">
        <v>755</v>
      </c>
      <c r="B1520" s="5">
        <v>3</v>
      </c>
      <c r="C1520" s="5">
        <v>6</v>
      </c>
      <c r="D1520" s="5">
        <v>6</v>
      </c>
      <c r="E1520" s="5">
        <v>-6</v>
      </c>
    </row>
    <row r="1521" spans="1:5" x14ac:dyDescent="0.35">
      <c r="A1521" s="5" t="s">
        <v>755</v>
      </c>
      <c r="B1521" s="5">
        <v>6</v>
      </c>
      <c r="C1521" s="5">
        <v>10</v>
      </c>
      <c r="D1521" s="5">
        <v>7.5</v>
      </c>
      <c r="E1521" s="5">
        <v>-7.5</v>
      </c>
    </row>
    <row r="1522" spans="1:5" x14ac:dyDescent="0.35">
      <c r="A1522" s="5" t="s">
        <v>755</v>
      </c>
      <c r="B1522" s="5">
        <v>10</v>
      </c>
      <c r="C1522" s="5">
        <v>18</v>
      </c>
      <c r="D1522" s="5">
        <v>9</v>
      </c>
      <c r="E1522" s="5">
        <v>-9</v>
      </c>
    </row>
    <row r="1523" spans="1:5" x14ac:dyDescent="0.35">
      <c r="A1523" s="5" t="s">
        <v>755</v>
      </c>
      <c r="B1523" s="5">
        <v>18</v>
      </c>
      <c r="C1523" s="5">
        <v>30</v>
      </c>
      <c r="D1523" s="5">
        <v>10.5</v>
      </c>
      <c r="E1523" s="5">
        <v>-10.5</v>
      </c>
    </row>
    <row r="1524" spans="1:5" x14ac:dyDescent="0.35">
      <c r="A1524" s="5" t="s">
        <v>755</v>
      </c>
      <c r="B1524" s="5">
        <v>30</v>
      </c>
      <c r="C1524" s="5">
        <v>50</v>
      </c>
      <c r="D1524" s="5">
        <v>12.5</v>
      </c>
      <c r="E1524" s="5">
        <v>-12.5</v>
      </c>
    </row>
    <row r="1525" spans="1:5" x14ac:dyDescent="0.35">
      <c r="A1525" s="5" t="s">
        <v>755</v>
      </c>
      <c r="B1525" s="5">
        <v>50</v>
      </c>
      <c r="C1525" s="5">
        <v>80</v>
      </c>
      <c r="D1525" s="5">
        <v>15</v>
      </c>
      <c r="E1525" s="5">
        <v>-15</v>
      </c>
    </row>
    <row r="1526" spans="1:5" x14ac:dyDescent="0.35">
      <c r="A1526" s="5" t="s">
        <v>755</v>
      </c>
      <c r="B1526" s="5">
        <v>80</v>
      </c>
      <c r="C1526" s="5">
        <v>120</v>
      </c>
      <c r="D1526" s="5">
        <v>17.5</v>
      </c>
      <c r="E1526" s="5">
        <v>-17.5</v>
      </c>
    </row>
    <row r="1527" spans="1:5" x14ac:dyDescent="0.35">
      <c r="A1527" s="5" t="s">
        <v>755</v>
      </c>
      <c r="B1527" s="5">
        <v>120</v>
      </c>
      <c r="C1527" s="5">
        <v>180</v>
      </c>
      <c r="D1527" s="5">
        <v>20</v>
      </c>
      <c r="E1527" s="5">
        <v>-20</v>
      </c>
    </row>
    <row r="1528" spans="1:5" x14ac:dyDescent="0.35">
      <c r="A1528" s="5" t="s">
        <v>755</v>
      </c>
      <c r="B1528" s="5">
        <v>180</v>
      </c>
      <c r="C1528" s="5">
        <v>250</v>
      </c>
      <c r="D1528" s="5">
        <v>23</v>
      </c>
      <c r="E1528" s="5">
        <v>-23</v>
      </c>
    </row>
    <row r="1529" spans="1:5" x14ac:dyDescent="0.35">
      <c r="A1529" s="5" t="s">
        <v>755</v>
      </c>
      <c r="B1529" s="5">
        <v>250</v>
      </c>
      <c r="C1529" s="5">
        <v>315</v>
      </c>
      <c r="D1529" s="5">
        <v>26</v>
      </c>
      <c r="E1529" s="5">
        <v>-26</v>
      </c>
    </row>
    <row r="1530" spans="1:5" x14ac:dyDescent="0.35">
      <c r="A1530" s="5" t="s">
        <v>755</v>
      </c>
      <c r="B1530" s="5">
        <v>315</v>
      </c>
      <c r="C1530" s="5">
        <v>400</v>
      </c>
      <c r="D1530" s="5">
        <v>28.5</v>
      </c>
      <c r="E1530" s="5">
        <v>-28.5</v>
      </c>
    </row>
    <row r="1531" spans="1:5" x14ac:dyDescent="0.35">
      <c r="A1531" s="5" t="s">
        <v>755</v>
      </c>
      <c r="B1531" s="5">
        <v>400</v>
      </c>
      <c r="C1531" s="5">
        <v>500</v>
      </c>
      <c r="D1531" s="5">
        <v>31.5</v>
      </c>
      <c r="E1531" s="5">
        <v>-31.5</v>
      </c>
    </row>
    <row r="1532" spans="1:5" x14ac:dyDescent="0.35">
      <c r="A1532" s="5" t="s">
        <v>755</v>
      </c>
      <c r="B1532" s="5">
        <v>500</v>
      </c>
      <c r="C1532" s="5">
        <v>630</v>
      </c>
      <c r="D1532" s="5">
        <v>35</v>
      </c>
      <c r="E1532" s="5">
        <v>-35</v>
      </c>
    </row>
    <row r="1533" spans="1:5" x14ac:dyDescent="0.35">
      <c r="A1533" s="5" t="s">
        <v>755</v>
      </c>
      <c r="B1533" s="5">
        <v>630</v>
      </c>
      <c r="C1533" s="5">
        <v>800</v>
      </c>
      <c r="D1533" s="5">
        <v>40</v>
      </c>
      <c r="E1533" s="5">
        <v>-40</v>
      </c>
    </row>
    <row r="1534" spans="1:5" x14ac:dyDescent="0.35">
      <c r="A1534" s="5" t="s">
        <v>755</v>
      </c>
      <c r="B1534" s="5">
        <v>800</v>
      </c>
      <c r="C1534" s="5">
        <v>1000</v>
      </c>
      <c r="D1534" s="5">
        <v>45</v>
      </c>
      <c r="E1534" s="5">
        <v>-45</v>
      </c>
    </row>
    <row r="1535" spans="1:5" x14ac:dyDescent="0.35">
      <c r="A1535" s="5" t="s">
        <v>755</v>
      </c>
      <c r="B1535" s="5">
        <v>1000</v>
      </c>
      <c r="C1535" s="5">
        <v>1250</v>
      </c>
      <c r="D1535" s="5">
        <v>52.5</v>
      </c>
      <c r="E1535" s="5">
        <v>-52.5</v>
      </c>
    </row>
    <row r="1536" spans="1:5" x14ac:dyDescent="0.35">
      <c r="A1536" s="5" t="s">
        <v>755</v>
      </c>
      <c r="B1536" s="5">
        <v>1250</v>
      </c>
      <c r="C1536" s="5">
        <v>1600</v>
      </c>
      <c r="D1536" s="5">
        <v>62.5</v>
      </c>
      <c r="E1536" s="5">
        <v>-62.5</v>
      </c>
    </row>
    <row r="1537" spans="1:5" x14ac:dyDescent="0.35">
      <c r="A1537" s="5" t="s">
        <v>755</v>
      </c>
      <c r="B1537" s="5">
        <v>1600</v>
      </c>
      <c r="C1537" s="5">
        <v>2000</v>
      </c>
      <c r="D1537" s="5">
        <v>75</v>
      </c>
      <c r="E1537" s="5">
        <v>-75</v>
      </c>
    </row>
    <row r="1538" spans="1:5" x14ac:dyDescent="0.35">
      <c r="A1538" s="5" t="s">
        <v>755</v>
      </c>
      <c r="B1538" s="5">
        <v>2000</v>
      </c>
      <c r="C1538" s="5">
        <v>2500</v>
      </c>
      <c r="D1538" s="5">
        <v>87.5</v>
      </c>
      <c r="E1538" s="5">
        <v>-87.5</v>
      </c>
    </row>
    <row r="1539" spans="1:5" x14ac:dyDescent="0.35">
      <c r="A1539" s="5" t="s">
        <v>755</v>
      </c>
      <c r="B1539" s="5">
        <v>2500</v>
      </c>
      <c r="C1539" s="5">
        <v>3150</v>
      </c>
      <c r="D1539" s="5">
        <v>105</v>
      </c>
      <c r="E1539" s="5">
        <v>-105</v>
      </c>
    </row>
    <row r="1540" spans="1:5" x14ac:dyDescent="0.35">
      <c r="A1540" s="5" t="s">
        <v>1081</v>
      </c>
      <c r="B1540" s="5">
        <v>0</v>
      </c>
      <c r="C1540" s="5">
        <v>3</v>
      </c>
      <c r="D1540" s="5">
        <v>7</v>
      </c>
      <c r="E1540" s="5">
        <v>-7</v>
      </c>
    </row>
    <row r="1541" spans="1:5" x14ac:dyDescent="0.35">
      <c r="A1541" s="5" t="s">
        <v>1081</v>
      </c>
      <c r="B1541" s="5">
        <v>3</v>
      </c>
      <c r="C1541" s="5">
        <v>6</v>
      </c>
      <c r="D1541" s="5">
        <v>9</v>
      </c>
      <c r="E1541" s="5">
        <v>-9</v>
      </c>
    </row>
    <row r="1542" spans="1:5" x14ac:dyDescent="0.35">
      <c r="A1542" s="5" t="s">
        <v>1081</v>
      </c>
      <c r="B1542" s="5">
        <v>6</v>
      </c>
      <c r="C1542" s="5">
        <v>10</v>
      </c>
      <c r="D1542" s="5">
        <v>11</v>
      </c>
      <c r="E1542" s="5">
        <v>-11</v>
      </c>
    </row>
    <row r="1543" spans="1:5" x14ac:dyDescent="0.35">
      <c r="A1543" s="5" t="s">
        <v>1081</v>
      </c>
      <c r="B1543" s="5">
        <v>10</v>
      </c>
      <c r="C1543" s="5">
        <v>18</v>
      </c>
      <c r="D1543" s="5">
        <v>13.5</v>
      </c>
      <c r="E1543" s="5">
        <v>-13.5</v>
      </c>
    </row>
    <row r="1544" spans="1:5" x14ac:dyDescent="0.35">
      <c r="A1544" s="5" t="s">
        <v>1081</v>
      </c>
      <c r="B1544" s="5">
        <v>18</v>
      </c>
      <c r="C1544" s="5">
        <v>30</v>
      </c>
      <c r="D1544" s="5">
        <v>16.5</v>
      </c>
      <c r="E1544" s="5">
        <v>-16.5</v>
      </c>
    </row>
    <row r="1545" spans="1:5" x14ac:dyDescent="0.35">
      <c r="A1545" s="5" t="s">
        <v>1081</v>
      </c>
      <c r="B1545" s="5">
        <v>30</v>
      </c>
      <c r="C1545" s="5">
        <v>50</v>
      </c>
      <c r="D1545" s="5">
        <v>19.5</v>
      </c>
      <c r="E1545" s="5">
        <v>-19.5</v>
      </c>
    </row>
    <row r="1546" spans="1:5" x14ac:dyDescent="0.35">
      <c r="A1546" s="5" t="s">
        <v>1081</v>
      </c>
      <c r="B1546" s="5">
        <v>50</v>
      </c>
      <c r="C1546" s="5">
        <v>80</v>
      </c>
      <c r="D1546" s="5">
        <v>23</v>
      </c>
      <c r="E1546" s="5">
        <v>-23</v>
      </c>
    </row>
    <row r="1547" spans="1:5" x14ac:dyDescent="0.35">
      <c r="A1547" s="5" t="s">
        <v>1081</v>
      </c>
      <c r="B1547" s="5">
        <v>80</v>
      </c>
      <c r="C1547" s="5">
        <v>120</v>
      </c>
      <c r="D1547" s="5">
        <v>27</v>
      </c>
      <c r="E1547" s="5">
        <v>-27</v>
      </c>
    </row>
    <row r="1548" spans="1:5" x14ac:dyDescent="0.35">
      <c r="A1548" s="5" t="s">
        <v>1081</v>
      </c>
      <c r="B1548" s="5">
        <v>120</v>
      </c>
      <c r="C1548" s="5">
        <v>180</v>
      </c>
      <c r="D1548" s="5">
        <v>31.5</v>
      </c>
      <c r="E1548" s="5">
        <v>-31.5</v>
      </c>
    </row>
    <row r="1549" spans="1:5" x14ac:dyDescent="0.35">
      <c r="A1549" s="5" t="s">
        <v>1081</v>
      </c>
      <c r="B1549" s="5">
        <v>180</v>
      </c>
      <c r="C1549" s="5">
        <v>250</v>
      </c>
      <c r="D1549" s="5">
        <v>36</v>
      </c>
      <c r="E1549" s="5">
        <v>-36</v>
      </c>
    </row>
    <row r="1550" spans="1:5" x14ac:dyDescent="0.35">
      <c r="A1550" s="5" t="s">
        <v>1081</v>
      </c>
      <c r="B1550" s="5">
        <v>250</v>
      </c>
      <c r="C1550" s="5">
        <v>315</v>
      </c>
      <c r="D1550" s="5">
        <v>40.5</v>
      </c>
      <c r="E1550" s="5">
        <v>-40.5</v>
      </c>
    </row>
    <row r="1551" spans="1:5" x14ac:dyDescent="0.35">
      <c r="A1551" s="5" t="s">
        <v>1081</v>
      </c>
      <c r="B1551" s="5">
        <v>315</v>
      </c>
      <c r="C1551" s="5">
        <v>400</v>
      </c>
      <c r="D1551" s="5">
        <v>44.5</v>
      </c>
      <c r="E1551" s="5">
        <v>-44.5</v>
      </c>
    </row>
    <row r="1552" spans="1:5" x14ac:dyDescent="0.35">
      <c r="A1552" s="5" t="s">
        <v>1081</v>
      </c>
      <c r="B1552" s="5">
        <v>400</v>
      </c>
      <c r="C1552" s="5">
        <v>500</v>
      </c>
      <c r="D1552" s="5">
        <v>48.5</v>
      </c>
      <c r="E1552" s="5">
        <v>-48.5</v>
      </c>
    </row>
    <row r="1553" spans="1:5" x14ac:dyDescent="0.35">
      <c r="A1553" s="5" t="s">
        <v>1081</v>
      </c>
      <c r="B1553" s="5">
        <v>500</v>
      </c>
      <c r="C1553" s="5">
        <v>630</v>
      </c>
      <c r="D1553" s="5">
        <v>55</v>
      </c>
      <c r="E1553" s="5">
        <v>-55</v>
      </c>
    </row>
    <row r="1554" spans="1:5" x14ac:dyDescent="0.35">
      <c r="A1554" s="5" t="s">
        <v>1081</v>
      </c>
      <c r="B1554" s="5">
        <v>630</v>
      </c>
      <c r="C1554" s="5">
        <v>800</v>
      </c>
      <c r="D1554" s="5">
        <v>62.5</v>
      </c>
      <c r="E1554" s="5">
        <v>-62.5</v>
      </c>
    </row>
    <row r="1555" spans="1:5" x14ac:dyDescent="0.35">
      <c r="A1555" s="5" t="s">
        <v>1081</v>
      </c>
      <c r="B1555" s="5">
        <v>800</v>
      </c>
      <c r="C1555" s="5">
        <v>1000</v>
      </c>
      <c r="D1555" s="5">
        <v>70</v>
      </c>
      <c r="E1555" s="5">
        <v>-70</v>
      </c>
    </row>
    <row r="1556" spans="1:5" x14ac:dyDescent="0.35">
      <c r="A1556" s="5" t="s">
        <v>1081</v>
      </c>
      <c r="B1556" s="5">
        <v>1000</v>
      </c>
      <c r="C1556" s="5">
        <v>1250</v>
      </c>
      <c r="D1556" s="5">
        <v>82.5</v>
      </c>
      <c r="E1556" s="5">
        <v>-82.5</v>
      </c>
    </row>
    <row r="1557" spans="1:5" x14ac:dyDescent="0.35">
      <c r="A1557" s="5" t="s">
        <v>1081</v>
      </c>
      <c r="B1557" s="5">
        <v>1250</v>
      </c>
      <c r="C1557" s="5">
        <v>1600</v>
      </c>
      <c r="D1557" s="5">
        <v>97.5</v>
      </c>
      <c r="E1557" s="5">
        <v>-97.5</v>
      </c>
    </row>
    <row r="1558" spans="1:5" x14ac:dyDescent="0.35">
      <c r="A1558" s="5" t="s">
        <v>1081</v>
      </c>
      <c r="B1558" s="5">
        <v>1600</v>
      </c>
      <c r="C1558" s="5">
        <v>2000</v>
      </c>
      <c r="D1558" s="5">
        <v>115</v>
      </c>
      <c r="E1558" s="5">
        <v>-115</v>
      </c>
    </row>
    <row r="1559" spans="1:5" x14ac:dyDescent="0.35">
      <c r="A1559" s="5" t="s">
        <v>1081</v>
      </c>
      <c r="B1559" s="5">
        <v>2000</v>
      </c>
      <c r="C1559" s="5">
        <v>2500</v>
      </c>
      <c r="D1559" s="5">
        <v>140</v>
      </c>
      <c r="E1559" s="5">
        <v>-140</v>
      </c>
    </row>
    <row r="1560" spans="1:5" x14ac:dyDescent="0.35">
      <c r="A1560" s="5" t="s">
        <v>1081</v>
      </c>
      <c r="B1560" s="5">
        <v>2500</v>
      </c>
      <c r="C1560" s="5">
        <v>3150</v>
      </c>
      <c r="D1560" s="5">
        <v>165</v>
      </c>
      <c r="E1560" s="5">
        <v>-165</v>
      </c>
    </row>
    <row r="1561" spans="1:5" x14ac:dyDescent="0.35">
      <c r="A1561" s="5" t="s">
        <v>540</v>
      </c>
      <c r="B1561" s="5">
        <v>0</v>
      </c>
      <c r="C1561" s="5">
        <v>3</v>
      </c>
      <c r="D1561" s="5">
        <v>12.5</v>
      </c>
      <c r="E1561" s="5">
        <v>-12.5</v>
      </c>
    </row>
    <row r="1562" spans="1:5" x14ac:dyDescent="0.35">
      <c r="A1562" s="5" t="s">
        <v>540</v>
      </c>
      <c r="B1562" s="5">
        <v>3</v>
      </c>
      <c r="C1562" s="5">
        <v>6</v>
      </c>
      <c r="D1562" s="5">
        <v>15</v>
      </c>
      <c r="E1562" s="5">
        <v>-15</v>
      </c>
    </row>
    <row r="1563" spans="1:5" x14ac:dyDescent="0.35">
      <c r="A1563" s="5" t="s">
        <v>540</v>
      </c>
      <c r="B1563" s="5">
        <v>6</v>
      </c>
      <c r="C1563" s="5">
        <v>10</v>
      </c>
      <c r="D1563" s="5">
        <v>18</v>
      </c>
      <c r="E1563" s="5">
        <v>-18</v>
      </c>
    </row>
    <row r="1564" spans="1:5" x14ac:dyDescent="0.35">
      <c r="A1564" s="5" t="s">
        <v>540</v>
      </c>
      <c r="B1564" s="5">
        <v>10</v>
      </c>
      <c r="C1564" s="5">
        <v>18</v>
      </c>
      <c r="D1564" s="5">
        <v>21.5</v>
      </c>
      <c r="E1564" s="5">
        <v>-21.5</v>
      </c>
    </row>
    <row r="1565" spans="1:5" x14ac:dyDescent="0.35">
      <c r="A1565" s="5" t="s">
        <v>540</v>
      </c>
      <c r="B1565" s="5">
        <v>18</v>
      </c>
      <c r="C1565" s="5">
        <v>30</v>
      </c>
      <c r="D1565" s="5">
        <v>26</v>
      </c>
      <c r="E1565" s="5">
        <v>-26</v>
      </c>
    </row>
    <row r="1566" spans="1:5" x14ac:dyDescent="0.35">
      <c r="A1566" s="5" t="s">
        <v>540</v>
      </c>
      <c r="B1566" s="5">
        <v>30</v>
      </c>
      <c r="C1566" s="5">
        <v>50</v>
      </c>
      <c r="D1566" s="5">
        <v>31</v>
      </c>
      <c r="E1566" s="5">
        <v>-31</v>
      </c>
    </row>
    <row r="1567" spans="1:5" x14ac:dyDescent="0.35">
      <c r="A1567" s="5" t="s">
        <v>540</v>
      </c>
      <c r="B1567" s="5">
        <v>50</v>
      </c>
      <c r="C1567" s="5">
        <v>80</v>
      </c>
      <c r="D1567" s="5">
        <v>37</v>
      </c>
      <c r="E1567" s="5">
        <v>-37</v>
      </c>
    </row>
    <row r="1568" spans="1:5" x14ac:dyDescent="0.35">
      <c r="A1568" s="5" t="s">
        <v>540</v>
      </c>
      <c r="B1568" s="5">
        <v>80</v>
      </c>
      <c r="C1568" s="5">
        <v>120</v>
      </c>
      <c r="D1568" s="5">
        <v>43.5</v>
      </c>
      <c r="E1568" s="5">
        <v>-43.5</v>
      </c>
    </row>
    <row r="1569" spans="1:5" x14ac:dyDescent="0.35">
      <c r="A1569" s="5" t="s">
        <v>540</v>
      </c>
      <c r="B1569" s="5">
        <v>120</v>
      </c>
      <c r="C1569" s="5">
        <v>180</v>
      </c>
      <c r="D1569" s="5">
        <v>50</v>
      </c>
      <c r="E1569" s="5">
        <v>-50</v>
      </c>
    </row>
    <row r="1570" spans="1:5" x14ac:dyDescent="0.35">
      <c r="A1570" s="5" t="s">
        <v>540</v>
      </c>
      <c r="B1570" s="5">
        <v>180</v>
      </c>
      <c r="C1570" s="5">
        <v>250</v>
      </c>
      <c r="D1570" s="5">
        <v>57.5</v>
      </c>
      <c r="E1570" s="5">
        <v>-57.5</v>
      </c>
    </row>
    <row r="1571" spans="1:5" x14ac:dyDescent="0.35">
      <c r="A1571" s="5" t="s">
        <v>540</v>
      </c>
      <c r="B1571" s="5">
        <v>250</v>
      </c>
      <c r="C1571" s="5">
        <v>315</v>
      </c>
      <c r="D1571" s="5">
        <v>65</v>
      </c>
      <c r="E1571" s="5">
        <v>-65</v>
      </c>
    </row>
    <row r="1572" spans="1:5" x14ac:dyDescent="0.35">
      <c r="A1572" s="5" t="s">
        <v>540</v>
      </c>
      <c r="B1572" s="5">
        <v>315</v>
      </c>
      <c r="C1572" s="5">
        <v>400</v>
      </c>
      <c r="D1572" s="5">
        <v>70</v>
      </c>
      <c r="E1572" s="5">
        <v>-70</v>
      </c>
    </row>
    <row r="1573" spans="1:5" x14ac:dyDescent="0.35">
      <c r="A1573" s="5" t="s">
        <v>540</v>
      </c>
      <c r="B1573" s="5">
        <v>400</v>
      </c>
      <c r="C1573" s="5">
        <v>500</v>
      </c>
      <c r="D1573" s="5">
        <v>77.5</v>
      </c>
      <c r="E1573" s="5">
        <v>-77.5</v>
      </c>
    </row>
    <row r="1574" spans="1:5" x14ac:dyDescent="0.35">
      <c r="A1574" s="5" t="s">
        <v>540</v>
      </c>
      <c r="B1574" s="5">
        <v>500</v>
      </c>
      <c r="C1574" s="5">
        <v>630</v>
      </c>
      <c r="D1574" s="5">
        <v>87.5</v>
      </c>
      <c r="E1574" s="5">
        <v>-87.5</v>
      </c>
    </row>
    <row r="1575" spans="1:5" x14ac:dyDescent="0.35">
      <c r="A1575" s="5" t="s">
        <v>540</v>
      </c>
      <c r="B1575" s="5">
        <v>630</v>
      </c>
      <c r="C1575" s="5">
        <v>800</v>
      </c>
      <c r="D1575" s="5">
        <v>100</v>
      </c>
      <c r="E1575" s="5">
        <v>-100</v>
      </c>
    </row>
    <row r="1576" spans="1:5" x14ac:dyDescent="0.35">
      <c r="A1576" s="5" t="s">
        <v>540</v>
      </c>
      <c r="B1576" s="5">
        <v>800</v>
      </c>
      <c r="C1576" s="5">
        <v>1000</v>
      </c>
      <c r="D1576" s="5">
        <v>115</v>
      </c>
      <c r="E1576" s="5">
        <v>-115</v>
      </c>
    </row>
    <row r="1577" spans="1:5" x14ac:dyDescent="0.35">
      <c r="A1577" s="5" t="s">
        <v>540</v>
      </c>
      <c r="B1577" s="5">
        <v>1000</v>
      </c>
      <c r="C1577" s="5">
        <v>1250</v>
      </c>
      <c r="D1577" s="5">
        <v>130</v>
      </c>
      <c r="E1577" s="5">
        <v>-130</v>
      </c>
    </row>
    <row r="1578" spans="1:5" x14ac:dyDescent="0.35">
      <c r="A1578" s="5" t="s">
        <v>540</v>
      </c>
      <c r="B1578" s="5">
        <v>1250</v>
      </c>
      <c r="C1578" s="5">
        <v>1600</v>
      </c>
      <c r="D1578" s="5">
        <v>155</v>
      </c>
      <c r="E1578" s="5">
        <v>-155</v>
      </c>
    </row>
    <row r="1579" spans="1:5" x14ac:dyDescent="0.35">
      <c r="A1579" s="5" t="s">
        <v>540</v>
      </c>
      <c r="B1579" s="5">
        <v>1600</v>
      </c>
      <c r="C1579" s="5">
        <v>2000</v>
      </c>
      <c r="D1579" s="5">
        <v>185</v>
      </c>
      <c r="E1579" s="5">
        <v>-185</v>
      </c>
    </row>
    <row r="1580" spans="1:5" x14ac:dyDescent="0.35">
      <c r="A1580" s="5" t="s">
        <v>540</v>
      </c>
      <c r="B1580" s="5">
        <v>2000</v>
      </c>
      <c r="C1580" s="5">
        <v>2500</v>
      </c>
      <c r="D1580" s="5">
        <v>220</v>
      </c>
      <c r="E1580" s="5">
        <v>-220</v>
      </c>
    </row>
    <row r="1581" spans="1:5" x14ac:dyDescent="0.35">
      <c r="A1581" s="5" t="s">
        <v>540</v>
      </c>
      <c r="B1581" s="5">
        <v>2500</v>
      </c>
      <c r="C1581" s="5">
        <v>3150</v>
      </c>
      <c r="D1581" s="5">
        <v>270</v>
      </c>
      <c r="E1581" s="5">
        <v>-270</v>
      </c>
    </row>
    <row r="1582" spans="1:5" x14ac:dyDescent="0.35">
      <c r="A1582" s="5" t="s">
        <v>1082</v>
      </c>
      <c r="B1582" s="5">
        <v>0</v>
      </c>
      <c r="C1582" s="5">
        <v>3</v>
      </c>
      <c r="D1582" s="5">
        <v>20</v>
      </c>
      <c r="E1582" s="5">
        <v>-20</v>
      </c>
    </row>
    <row r="1583" spans="1:5" x14ac:dyDescent="0.35">
      <c r="A1583" s="5" t="s">
        <v>1082</v>
      </c>
      <c r="B1583" s="5">
        <v>3</v>
      </c>
      <c r="C1583" s="5">
        <v>6</v>
      </c>
      <c r="D1583" s="5">
        <v>24</v>
      </c>
      <c r="E1583" s="5">
        <v>-24</v>
      </c>
    </row>
    <row r="1584" spans="1:5" x14ac:dyDescent="0.35">
      <c r="A1584" s="5" t="s">
        <v>1082</v>
      </c>
      <c r="B1584" s="5">
        <v>6</v>
      </c>
      <c r="C1584" s="5">
        <v>10</v>
      </c>
      <c r="D1584" s="5">
        <v>29</v>
      </c>
      <c r="E1584" s="5">
        <v>-29</v>
      </c>
    </row>
    <row r="1585" spans="1:5" x14ac:dyDescent="0.35">
      <c r="A1585" s="5" t="s">
        <v>1082</v>
      </c>
      <c r="B1585" s="5">
        <v>10</v>
      </c>
      <c r="C1585" s="5">
        <v>18</v>
      </c>
      <c r="D1585" s="5">
        <v>35</v>
      </c>
      <c r="E1585" s="5">
        <v>-35</v>
      </c>
    </row>
    <row r="1586" spans="1:5" x14ac:dyDescent="0.35">
      <c r="A1586" s="5" t="s">
        <v>1082</v>
      </c>
      <c r="B1586" s="5">
        <v>18</v>
      </c>
      <c r="C1586" s="5">
        <v>30</v>
      </c>
      <c r="D1586" s="5">
        <v>42</v>
      </c>
      <c r="E1586" s="5">
        <v>-42</v>
      </c>
    </row>
    <row r="1587" spans="1:5" x14ac:dyDescent="0.35">
      <c r="A1587" s="5" t="s">
        <v>1082</v>
      </c>
      <c r="B1587" s="5">
        <v>30</v>
      </c>
      <c r="C1587" s="5">
        <v>50</v>
      </c>
      <c r="D1587" s="5">
        <v>50</v>
      </c>
      <c r="E1587" s="5">
        <v>-50</v>
      </c>
    </row>
    <row r="1588" spans="1:5" x14ac:dyDescent="0.35">
      <c r="A1588" s="5" t="s">
        <v>1082</v>
      </c>
      <c r="B1588" s="5">
        <v>50</v>
      </c>
      <c r="C1588" s="5">
        <v>80</v>
      </c>
      <c r="D1588" s="5">
        <v>60</v>
      </c>
      <c r="E1588" s="5">
        <v>-60</v>
      </c>
    </row>
    <row r="1589" spans="1:5" x14ac:dyDescent="0.35">
      <c r="A1589" s="5" t="s">
        <v>1082</v>
      </c>
      <c r="B1589" s="5">
        <v>80</v>
      </c>
      <c r="C1589" s="5">
        <v>120</v>
      </c>
      <c r="D1589" s="5">
        <v>70</v>
      </c>
      <c r="E1589" s="5">
        <v>-70</v>
      </c>
    </row>
    <row r="1590" spans="1:5" x14ac:dyDescent="0.35">
      <c r="A1590" s="5" t="s">
        <v>1082</v>
      </c>
      <c r="B1590" s="5">
        <v>120</v>
      </c>
      <c r="C1590" s="5">
        <v>180</v>
      </c>
      <c r="D1590" s="5">
        <v>80</v>
      </c>
      <c r="E1590" s="5">
        <v>-80</v>
      </c>
    </row>
    <row r="1591" spans="1:5" x14ac:dyDescent="0.35">
      <c r="A1591" s="5" t="s">
        <v>1082</v>
      </c>
      <c r="B1591" s="5">
        <v>180</v>
      </c>
      <c r="C1591" s="5">
        <v>250</v>
      </c>
      <c r="D1591" s="5">
        <v>92.5</v>
      </c>
      <c r="E1591" s="5">
        <v>-92.5</v>
      </c>
    </row>
    <row r="1592" spans="1:5" x14ac:dyDescent="0.35">
      <c r="A1592" s="5" t="s">
        <v>1082</v>
      </c>
      <c r="B1592" s="5">
        <v>250</v>
      </c>
      <c r="C1592" s="5">
        <v>315</v>
      </c>
      <c r="D1592" s="5">
        <v>105</v>
      </c>
      <c r="E1592" s="5">
        <v>-105</v>
      </c>
    </row>
    <row r="1593" spans="1:5" x14ac:dyDescent="0.35">
      <c r="A1593" s="5" t="s">
        <v>1082</v>
      </c>
      <c r="B1593" s="5">
        <v>315</v>
      </c>
      <c r="C1593" s="5">
        <v>400</v>
      </c>
      <c r="D1593" s="5">
        <v>115</v>
      </c>
      <c r="E1593" s="5">
        <v>-115</v>
      </c>
    </row>
    <row r="1594" spans="1:5" x14ac:dyDescent="0.35">
      <c r="A1594" s="5" t="s">
        <v>1082</v>
      </c>
      <c r="B1594" s="5">
        <v>400</v>
      </c>
      <c r="C1594" s="5">
        <v>500</v>
      </c>
      <c r="D1594" s="5">
        <v>125</v>
      </c>
      <c r="E1594" s="5">
        <v>-125</v>
      </c>
    </row>
    <row r="1595" spans="1:5" x14ac:dyDescent="0.35">
      <c r="A1595" s="5" t="s">
        <v>1082</v>
      </c>
      <c r="B1595" s="5">
        <v>500</v>
      </c>
      <c r="C1595" s="5">
        <v>630</v>
      </c>
      <c r="D1595" s="5">
        <v>140</v>
      </c>
      <c r="E1595" s="5">
        <v>-140</v>
      </c>
    </row>
    <row r="1596" spans="1:5" x14ac:dyDescent="0.35">
      <c r="A1596" s="5" t="s">
        <v>1082</v>
      </c>
      <c r="B1596" s="5">
        <v>630</v>
      </c>
      <c r="C1596" s="5">
        <v>800</v>
      </c>
      <c r="D1596" s="5">
        <v>160</v>
      </c>
      <c r="E1596" s="5">
        <v>-160</v>
      </c>
    </row>
    <row r="1597" spans="1:5" x14ac:dyDescent="0.35">
      <c r="A1597" s="5" t="s">
        <v>1082</v>
      </c>
      <c r="B1597" s="5">
        <v>800</v>
      </c>
      <c r="C1597" s="5">
        <v>1000</v>
      </c>
      <c r="D1597" s="5">
        <v>180</v>
      </c>
      <c r="E1597" s="5">
        <v>-180</v>
      </c>
    </row>
    <row r="1598" spans="1:5" x14ac:dyDescent="0.35">
      <c r="A1598" s="5" t="s">
        <v>1082</v>
      </c>
      <c r="B1598" s="5">
        <v>1000</v>
      </c>
      <c r="C1598" s="5">
        <v>1250</v>
      </c>
      <c r="D1598" s="5">
        <v>210</v>
      </c>
      <c r="E1598" s="5">
        <v>-210</v>
      </c>
    </row>
    <row r="1599" spans="1:5" x14ac:dyDescent="0.35">
      <c r="A1599" s="5" t="s">
        <v>1082</v>
      </c>
      <c r="B1599" s="5">
        <v>1250</v>
      </c>
      <c r="C1599" s="5">
        <v>1600</v>
      </c>
      <c r="D1599" s="5">
        <v>250</v>
      </c>
      <c r="E1599" s="5">
        <v>-250</v>
      </c>
    </row>
    <row r="1600" spans="1:5" x14ac:dyDescent="0.35">
      <c r="A1600" s="5" t="s">
        <v>1082</v>
      </c>
      <c r="B1600" s="5">
        <v>1600</v>
      </c>
      <c r="C1600" s="5">
        <v>2000</v>
      </c>
      <c r="D1600" s="5">
        <v>300</v>
      </c>
      <c r="E1600" s="5">
        <v>-300</v>
      </c>
    </row>
    <row r="1601" spans="1:5" x14ac:dyDescent="0.35">
      <c r="A1601" s="5" t="s">
        <v>1082</v>
      </c>
      <c r="B1601" s="5">
        <v>2000</v>
      </c>
      <c r="C1601" s="5">
        <v>2500</v>
      </c>
      <c r="D1601" s="5">
        <v>350</v>
      </c>
      <c r="E1601" s="5">
        <v>-350</v>
      </c>
    </row>
    <row r="1602" spans="1:5" x14ac:dyDescent="0.35">
      <c r="A1602" s="5" t="s">
        <v>1082</v>
      </c>
      <c r="B1602" s="5">
        <v>2500</v>
      </c>
      <c r="C1602" s="5">
        <v>3150</v>
      </c>
      <c r="D1602" s="5">
        <v>430</v>
      </c>
      <c r="E1602" s="5">
        <v>-430</v>
      </c>
    </row>
    <row r="1603" spans="1:5" x14ac:dyDescent="0.35">
      <c r="A1603" s="5" t="s">
        <v>553</v>
      </c>
      <c r="B1603" s="5">
        <v>0</v>
      </c>
      <c r="C1603" s="5">
        <v>3</v>
      </c>
      <c r="D1603" s="5">
        <v>30</v>
      </c>
      <c r="E1603" s="5">
        <v>-30</v>
      </c>
    </row>
    <row r="1604" spans="1:5" x14ac:dyDescent="0.35">
      <c r="A1604" s="5" t="s">
        <v>553</v>
      </c>
      <c r="B1604" s="5">
        <v>3</v>
      </c>
      <c r="C1604" s="5">
        <v>6</v>
      </c>
      <c r="D1604" s="5">
        <v>37.5</v>
      </c>
      <c r="E1604" s="5">
        <v>-37.5</v>
      </c>
    </row>
    <row r="1605" spans="1:5" x14ac:dyDescent="0.35">
      <c r="A1605" s="5" t="s">
        <v>553</v>
      </c>
      <c r="B1605" s="5">
        <v>6</v>
      </c>
      <c r="C1605" s="5">
        <v>10</v>
      </c>
      <c r="D1605" s="5">
        <v>45</v>
      </c>
      <c r="E1605" s="5">
        <v>-45</v>
      </c>
    </row>
    <row r="1606" spans="1:5" x14ac:dyDescent="0.35">
      <c r="A1606" s="5" t="s">
        <v>553</v>
      </c>
      <c r="B1606" s="5">
        <v>10</v>
      </c>
      <c r="C1606" s="5">
        <v>18</v>
      </c>
      <c r="D1606" s="5">
        <v>55</v>
      </c>
      <c r="E1606" s="5">
        <v>-55</v>
      </c>
    </row>
    <row r="1607" spans="1:5" x14ac:dyDescent="0.35">
      <c r="A1607" s="5" t="s">
        <v>553</v>
      </c>
      <c r="B1607" s="5">
        <v>18</v>
      </c>
      <c r="C1607" s="5">
        <v>30</v>
      </c>
      <c r="D1607" s="5">
        <v>65</v>
      </c>
      <c r="E1607" s="5">
        <v>-65</v>
      </c>
    </row>
    <row r="1608" spans="1:5" x14ac:dyDescent="0.35">
      <c r="A1608" s="5" t="s">
        <v>553</v>
      </c>
      <c r="B1608" s="5">
        <v>30</v>
      </c>
      <c r="C1608" s="5">
        <v>50</v>
      </c>
      <c r="D1608" s="5">
        <v>80</v>
      </c>
      <c r="E1608" s="5">
        <v>-80</v>
      </c>
    </row>
    <row r="1609" spans="1:5" x14ac:dyDescent="0.35">
      <c r="A1609" s="5" t="s">
        <v>553</v>
      </c>
      <c r="B1609" s="5">
        <v>50</v>
      </c>
      <c r="C1609" s="5">
        <v>80</v>
      </c>
      <c r="D1609" s="5">
        <v>95</v>
      </c>
      <c r="E1609" s="5">
        <v>-95</v>
      </c>
    </row>
    <row r="1610" spans="1:5" x14ac:dyDescent="0.35">
      <c r="A1610" s="5" t="s">
        <v>553</v>
      </c>
      <c r="B1610" s="5">
        <v>80</v>
      </c>
      <c r="C1610" s="5">
        <v>120</v>
      </c>
      <c r="D1610" s="5">
        <v>110</v>
      </c>
      <c r="E1610" s="5">
        <v>-110</v>
      </c>
    </row>
    <row r="1611" spans="1:5" x14ac:dyDescent="0.35">
      <c r="A1611" s="5" t="s">
        <v>553</v>
      </c>
      <c r="B1611" s="5">
        <v>120</v>
      </c>
      <c r="C1611" s="5">
        <v>180</v>
      </c>
      <c r="D1611" s="5">
        <v>125</v>
      </c>
      <c r="E1611" s="5">
        <v>-125</v>
      </c>
    </row>
    <row r="1612" spans="1:5" x14ac:dyDescent="0.35">
      <c r="A1612" s="5" t="s">
        <v>553</v>
      </c>
      <c r="B1612" s="5">
        <v>180</v>
      </c>
      <c r="C1612" s="5">
        <v>250</v>
      </c>
      <c r="D1612" s="5">
        <v>145</v>
      </c>
      <c r="E1612" s="5">
        <v>-145</v>
      </c>
    </row>
    <row r="1613" spans="1:5" x14ac:dyDescent="0.35">
      <c r="A1613" s="5" t="s">
        <v>553</v>
      </c>
      <c r="B1613" s="5">
        <v>250</v>
      </c>
      <c r="C1613" s="5">
        <v>315</v>
      </c>
      <c r="D1613" s="5">
        <v>160</v>
      </c>
      <c r="E1613" s="5">
        <v>-160</v>
      </c>
    </row>
    <row r="1614" spans="1:5" x14ac:dyDescent="0.35">
      <c r="A1614" s="5" t="s">
        <v>553</v>
      </c>
      <c r="B1614" s="5">
        <v>315</v>
      </c>
      <c r="C1614" s="5">
        <v>400</v>
      </c>
      <c r="D1614" s="5">
        <v>180</v>
      </c>
      <c r="E1614" s="5">
        <v>-180</v>
      </c>
    </row>
    <row r="1615" spans="1:5" x14ac:dyDescent="0.35">
      <c r="A1615" s="5" t="s">
        <v>553</v>
      </c>
      <c r="B1615" s="5">
        <v>400</v>
      </c>
      <c r="C1615" s="5">
        <v>500</v>
      </c>
      <c r="D1615" s="5">
        <v>200</v>
      </c>
      <c r="E1615" s="5">
        <v>-200</v>
      </c>
    </row>
    <row r="1616" spans="1:5" x14ac:dyDescent="0.35">
      <c r="A1616" s="5" t="s">
        <v>553</v>
      </c>
      <c r="B1616" s="5">
        <v>500</v>
      </c>
      <c r="C1616" s="5">
        <v>630</v>
      </c>
      <c r="D1616" s="5">
        <v>220</v>
      </c>
      <c r="E1616" s="5">
        <v>-220</v>
      </c>
    </row>
    <row r="1617" spans="1:5" x14ac:dyDescent="0.35">
      <c r="A1617" s="5" t="s">
        <v>553</v>
      </c>
      <c r="B1617" s="5">
        <v>630</v>
      </c>
      <c r="C1617" s="5">
        <v>800</v>
      </c>
      <c r="D1617" s="5">
        <v>250</v>
      </c>
      <c r="E1617" s="5">
        <v>-250</v>
      </c>
    </row>
    <row r="1618" spans="1:5" x14ac:dyDescent="0.35">
      <c r="A1618" s="5" t="s">
        <v>553</v>
      </c>
      <c r="B1618" s="5">
        <v>800</v>
      </c>
      <c r="C1618" s="5">
        <v>1000</v>
      </c>
      <c r="D1618" s="5">
        <v>280</v>
      </c>
      <c r="E1618" s="5">
        <v>-280</v>
      </c>
    </row>
    <row r="1619" spans="1:5" x14ac:dyDescent="0.35">
      <c r="A1619" s="5" t="s">
        <v>553</v>
      </c>
      <c r="B1619" s="5">
        <v>1000</v>
      </c>
      <c r="C1619" s="5">
        <v>1250</v>
      </c>
      <c r="D1619" s="5">
        <v>330</v>
      </c>
      <c r="E1619" s="5">
        <v>-330</v>
      </c>
    </row>
    <row r="1620" spans="1:5" x14ac:dyDescent="0.35">
      <c r="A1620" s="5" t="s">
        <v>553</v>
      </c>
      <c r="B1620" s="5">
        <v>1250</v>
      </c>
      <c r="C1620" s="5">
        <v>1600</v>
      </c>
      <c r="D1620" s="5">
        <v>390</v>
      </c>
      <c r="E1620" s="5">
        <v>-390</v>
      </c>
    </row>
    <row r="1621" spans="1:5" x14ac:dyDescent="0.35">
      <c r="A1621" s="5" t="s">
        <v>553</v>
      </c>
      <c r="B1621" s="5">
        <v>1600</v>
      </c>
      <c r="C1621" s="5">
        <v>2000</v>
      </c>
      <c r="D1621" s="5">
        <v>460</v>
      </c>
      <c r="E1621" s="5">
        <v>-460</v>
      </c>
    </row>
    <row r="1622" spans="1:5" x14ac:dyDescent="0.35">
      <c r="A1622" s="5" t="s">
        <v>553</v>
      </c>
      <c r="B1622" s="5">
        <v>2000</v>
      </c>
      <c r="C1622" s="5">
        <v>2500</v>
      </c>
      <c r="D1622" s="5">
        <v>550</v>
      </c>
      <c r="E1622" s="5">
        <v>-550</v>
      </c>
    </row>
    <row r="1623" spans="1:5" x14ac:dyDescent="0.35">
      <c r="A1623" s="5" t="s">
        <v>553</v>
      </c>
      <c r="B1623" s="5">
        <v>2500</v>
      </c>
      <c r="C1623" s="5">
        <v>3150</v>
      </c>
      <c r="D1623" s="5">
        <v>675</v>
      </c>
      <c r="E1623" s="5">
        <v>-675</v>
      </c>
    </row>
    <row r="1624" spans="1:5" x14ac:dyDescent="0.35">
      <c r="A1624" s="5" t="s">
        <v>1083</v>
      </c>
      <c r="B1624" s="5">
        <v>0</v>
      </c>
      <c r="C1624" s="5">
        <v>3</v>
      </c>
      <c r="D1624" s="5">
        <v>50</v>
      </c>
      <c r="E1624" s="5">
        <v>-50</v>
      </c>
    </row>
    <row r="1625" spans="1:5" x14ac:dyDescent="0.35">
      <c r="A1625" s="5" t="s">
        <v>1083</v>
      </c>
      <c r="B1625" s="5">
        <v>3</v>
      </c>
      <c r="C1625" s="5">
        <v>6</v>
      </c>
      <c r="D1625" s="5">
        <v>60</v>
      </c>
      <c r="E1625" s="5">
        <v>-60</v>
      </c>
    </row>
    <row r="1626" spans="1:5" x14ac:dyDescent="0.35">
      <c r="A1626" s="5" t="s">
        <v>1083</v>
      </c>
      <c r="B1626" s="5">
        <v>6</v>
      </c>
      <c r="C1626" s="5">
        <v>10</v>
      </c>
      <c r="D1626" s="5">
        <v>75</v>
      </c>
      <c r="E1626" s="5">
        <v>-75</v>
      </c>
    </row>
    <row r="1627" spans="1:5" x14ac:dyDescent="0.35">
      <c r="A1627" s="5" t="s">
        <v>1083</v>
      </c>
      <c r="B1627" s="5">
        <v>10</v>
      </c>
      <c r="C1627" s="5">
        <v>18</v>
      </c>
      <c r="D1627" s="5">
        <v>90</v>
      </c>
      <c r="E1627" s="5">
        <v>-90</v>
      </c>
    </row>
    <row r="1628" spans="1:5" x14ac:dyDescent="0.35">
      <c r="A1628" s="5" t="s">
        <v>1083</v>
      </c>
      <c r="B1628" s="5">
        <v>18</v>
      </c>
      <c r="C1628" s="5">
        <v>30</v>
      </c>
      <c r="D1628" s="5">
        <v>105</v>
      </c>
      <c r="E1628" s="5">
        <v>-105</v>
      </c>
    </row>
    <row r="1629" spans="1:5" x14ac:dyDescent="0.35">
      <c r="A1629" s="5" t="s">
        <v>1083</v>
      </c>
      <c r="B1629" s="5">
        <v>30</v>
      </c>
      <c r="C1629" s="5">
        <v>50</v>
      </c>
      <c r="D1629" s="5">
        <v>125</v>
      </c>
      <c r="E1629" s="5">
        <v>-125</v>
      </c>
    </row>
    <row r="1630" spans="1:5" x14ac:dyDescent="0.35">
      <c r="A1630" s="5" t="s">
        <v>1083</v>
      </c>
      <c r="B1630" s="5">
        <v>50</v>
      </c>
      <c r="C1630" s="5">
        <v>80</v>
      </c>
      <c r="D1630" s="5">
        <v>150</v>
      </c>
      <c r="E1630" s="5">
        <v>-150</v>
      </c>
    </row>
    <row r="1631" spans="1:5" x14ac:dyDescent="0.35">
      <c r="A1631" s="5" t="s">
        <v>1083</v>
      </c>
      <c r="B1631" s="5">
        <v>80</v>
      </c>
      <c r="C1631" s="5">
        <v>120</v>
      </c>
      <c r="D1631" s="5">
        <v>175</v>
      </c>
      <c r="E1631" s="5">
        <v>-175</v>
      </c>
    </row>
    <row r="1632" spans="1:5" x14ac:dyDescent="0.35">
      <c r="A1632" s="5" t="s">
        <v>1083</v>
      </c>
      <c r="B1632" s="5">
        <v>120</v>
      </c>
      <c r="C1632" s="5">
        <v>180</v>
      </c>
      <c r="D1632" s="5">
        <v>200</v>
      </c>
      <c r="E1632" s="5">
        <v>-200</v>
      </c>
    </row>
    <row r="1633" spans="1:5" x14ac:dyDescent="0.35">
      <c r="A1633" s="5" t="s">
        <v>1083</v>
      </c>
      <c r="B1633" s="5">
        <v>180</v>
      </c>
      <c r="C1633" s="5">
        <v>250</v>
      </c>
      <c r="D1633" s="5">
        <v>230</v>
      </c>
      <c r="E1633" s="5">
        <v>-230</v>
      </c>
    </row>
    <row r="1634" spans="1:5" x14ac:dyDescent="0.35">
      <c r="A1634" s="5" t="s">
        <v>1083</v>
      </c>
      <c r="B1634" s="5">
        <v>250</v>
      </c>
      <c r="C1634" s="5">
        <v>315</v>
      </c>
      <c r="D1634" s="5">
        <v>260</v>
      </c>
      <c r="E1634" s="5">
        <v>-260</v>
      </c>
    </row>
    <row r="1635" spans="1:5" x14ac:dyDescent="0.35">
      <c r="A1635" s="5" t="s">
        <v>1083</v>
      </c>
      <c r="B1635" s="5">
        <v>315</v>
      </c>
      <c r="C1635" s="5">
        <v>400</v>
      </c>
      <c r="D1635" s="5">
        <v>285</v>
      </c>
      <c r="E1635" s="5">
        <v>-285</v>
      </c>
    </row>
    <row r="1636" spans="1:5" x14ac:dyDescent="0.35">
      <c r="A1636" s="5" t="s">
        <v>1083</v>
      </c>
      <c r="B1636" s="5">
        <v>400</v>
      </c>
      <c r="C1636" s="5">
        <v>500</v>
      </c>
      <c r="D1636" s="5">
        <v>315</v>
      </c>
      <c r="E1636" s="5">
        <v>-315</v>
      </c>
    </row>
    <row r="1637" spans="1:5" x14ac:dyDescent="0.35">
      <c r="A1637" s="5" t="s">
        <v>1083</v>
      </c>
      <c r="B1637" s="5">
        <v>500</v>
      </c>
      <c r="C1637" s="5">
        <v>630</v>
      </c>
      <c r="D1637" s="5">
        <v>350</v>
      </c>
      <c r="E1637" s="5">
        <v>-350</v>
      </c>
    </row>
    <row r="1638" spans="1:5" x14ac:dyDescent="0.35">
      <c r="A1638" s="5" t="s">
        <v>1083</v>
      </c>
      <c r="B1638" s="5">
        <v>630</v>
      </c>
      <c r="C1638" s="5">
        <v>800</v>
      </c>
      <c r="D1638" s="5">
        <v>400</v>
      </c>
      <c r="E1638" s="5">
        <v>-400</v>
      </c>
    </row>
    <row r="1639" spans="1:5" x14ac:dyDescent="0.35">
      <c r="A1639" s="5" t="s">
        <v>1083</v>
      </c>
      <c r="B1639" s="5">
        <v>800</v>
      </c>
      <c r="C1639" s="5">
        <v>1000</v>
      </c>
      <c r="D1639" s="5">
        <v>450</v>
      </c>
      <c r="E1639" s="5">
        <v>-450</v>
      </c>
    </row>
    <row r="1640" spans="1:5" x14ac:dyDescent="0.35">
      <c r="A1640" s="5" t="s">
        <v>1083</v>
      </c>
      <c r="B1640" s="5">
        <v>1000</v>
      </c>
      <c r="C1640" s="5">
        <v>1250</v>
      </c>
      <c r="D1640" s="5">
        <v>525</v>
      </c>
      <c r="E1640" s="5">
        <v>-525</v>
      </c>
    </row>
    <row r="1641" spans="1:5" x14ac:dyDescent="0.35">
      <c r="A1641" s="5" t="s">
        <v>1083</v>
      </c>
      <c r="B1641" s="5">
        <v>1250</v>
      </c>
      <c r="C1641" s="5">
        <v>1600</v>
      </c>
      <c r="D1641" s="5">
        <v>625</v>
      </c>
      <c r="E1641" s="5">
        <v>-625</v>
      </c>
    </row>
    <row r="1642" spans="1:5" x14ac:dyDescent="0.35">
      <c r="A1642" s="5" t="s">
        <v>1083</v>
      </c>
      <c r="B1642" s="5">
        <v>1600</v>
      </c>
      <c r="C1642" s="5">
        <v>2000</v>
      </c>
      <c r="D1642" s="5">
        <v>750</v>
      </c>
      <c r="E1642" s="5">
        <v>-750</v>
      </c>
    </row>
    <row r="1643" spans="1:5" x14ac:dyDescent="0.35">
      <c r="A1643" s="5" t="s">
        <v>1083</v>
      </c>
      <c r="B1643" s="5">
        <v>2000</v>
      </c>
      <c r="C1643" s="5">
        <v>2500</v>
      </c>
      <c r="D1643" s="5">
        <v>875</v>
      </c>
      <c r="E1643" s="5">
        <v>-875</v>
      </c>
    </row>
    <row r="1644" spans="1:5" x14ac:dyDescent="0.35">
      <c r="A1644" s="5" t="s">
        <v>1083</v>
      </c>
      <c r="B1644" s="5">
        <v>2500</v>
      </c>
      <c r="C1644" s="5">
        <v>3150</v>
      </c>
      <c r="D1644" s="5">
        <v>1050</v>
      </c>
      <c r="E1644" s="5">
        <v>-1050</v>
      </c>
    </row>
    <row r="1645" spans="1:5" x14ac:dyDescent="0.35">
      <c r="A1645" s="5" t="s">
        <v>1084</v>
      </c>
      <c r="B1645" s="5">
        <v>0</v>
      </c>
      <c r="C1645" s="5">
        <v>3</v>
      </c>
      <c r="D1645" s="5">
        <v>70</v>
      </c>
      <c r="E1645" s="5">
        <v>-70</v>
      </c>
    </row>
    <row r="1646" spans="1:5" x14ac:dyDescent="0.35">
      <c r="A1646" s="5" t="s">
        <v>1084</v>
      </c>
      <c r="B1646" s="5">
        <v>3</v>
      </c>
      <c r="C1646" s="5">
        <v>6</v>
      </c>
      <c r="D1646" s="5">
        <v>90</v>
      </c>
      <c r="E1646" s="5">
        <v>-90</v>
      </c>
    </row>
    <row r="1647" spans="1:5" x14ac:dyDescent="0.35">
      <c r="A1647" s="5" t="s">
        <v>1084</v>
      </c>
      <c r="B1647" s="5">
        <v>6</v>
      </c>
      <c r="C1647" s="5">
        <v>10</v>
      </c>
      <c r="D1647" s="5">
        <v>110</v>
      </c>
      <c r="E1647" s="5">
        <v>-110</v>
      </c>
    </row>
    <row r="1648" spans="1:5" x14ac:dyDescent="0.35">
      <c r="A1648" s="5" t="s">
        <v>1084</v>
      </c>
      <c r="B1648" s="5">
        <v>10</v>
      </c>
      <c r="C1648" s="5">
        <v>18</v>
      </c>
      <c r="D1648" s="5">
        <v>135</v>
      </c>
      <c r="E1648" s="5">
        <v>-135</v>
      </c>
    </row>
    <row r="1649" spans="1:5" x14ac:dyDescent="0.35">
      <c r="A1649" s="5" t="s">
        <v>1084</v>
      </c>
      <c r="B1649" s="5">
        <v>18</v>
      </c>
      <c r="C1649" s="5">
        <v>30</v>
      </c>
      <c r="D1649" s="5">
        <v>165</v>
      </c>
      <c r="E1649" s="5">
        <v>-165</v>
      </c>
    </row>
    <row r="1650" spans="1:5" x14ac:dyDescent="0.35">
      <c r="A1650" s="5" t="s">
        <v>1084</v>
      </c>
      <c r="B1650" s="5">
        <v>30</v>
      </c>
      <c r="C1650" s="5">
        <v>50</v>
      </c>
      <c r="D1650" s="5">
        <v>195</v>
      </c>
      <c r="E1650" s="5">
        <v>-195</v>
      </c>
    </row>
    <row r="1651" spans="1:5" x14ac:dyDescent="0.35">
      <c r="A1651" s="5" t="s">
        <v>1084</v>
      </c>
      <c r="B1651" s="5">
        <v>50</v>
      </c>
      <c r="C1651" s="5">
        <v>80</v>
      </c>
      <c r="D1651" s="5">
        <v>230</v>
      </c>
      <c r="E1651" s="5">
        <v>-230</v>
      </c>
    </row>
    <row r="1652" spans="1:5" x14ac:dyDescent="0.35">
      <c r="A1652" s="5" t="s">
        <v>1084</v>
      </c>
      <c r="B1652" s="5">
        <v>80</v>
      </c>
      <c r="C1652" s="5">
        <v>120</v>
      </c>
      <c r="D1652" s="5">
        <v>270</v>
      </c>
      <c r="E1652" s="5">
        <v>-270</v>
      </c>
    </row>
    <row r="1653" spans="1:5" x14ac:dyDescent="0.35">
      <c r="A1653" s="5" t="s">
        <v>1084</v>
      </c>
      <c r="B1653" s="5">
        <v>120</v>
      </c>
      <c r="C1653" s="5">
        <v>180</v>
      </c>
      <c r="D1653" s="5">
        <v>315</v>
      </c>
      <c r="E1653" s="5">
        <v>-315</v>
      </c>
    </row>
    <row r="1654" spans="1:5" x14ac:dyDescent="0.35">
      <c r="A1654" s="5" t="s">
        <v>1084</v>
      </c>
      <c r="B1654" s="5">
        <v>180</v>
      </c>
      <c r="C1654" s="5">
        <v>250</v>
      </c>
      <c r="D1654" s="5">
        <v>360</v>
      </c>
      <c r="E1654" s="5">
        <v>-360</v>
      </c>
    </row>
    <row r="1655" spans="1:5" x14ac:dyDescent="0.35">
      <c r="A1655" s="5" t="s">
        <v>1084</v>
      </c>
      <c r="B1655" s="5">
        <v>250</v>
      </c>
      <c r="C1655" s="5">
        <v>315</v>
      </c>
      <c r="D1655" s="5">
        <v>405</v>
      </c>
      <c r="E1655" s="5">
        <v>-405</v>
      </c>
    </row>
    <row r="1656" spans="1:5" x14ac:dyDescent="0.35">
      <c r="A1656" s="5" t="s">
        <v>1084</v>
      </c>
      <c r="B1656" s="5">
        <v>315</v>
      </c>
      <c r="C1656" s="5">
        <v>400</v>
      </c>
      <c r="D1656" s="5">
        <v>445</v>
      </c>
      <c r="E1656" s="5">
        <v>-445</v>
      </c>
    </row>
    <row r="1657" spans="1:5" x14ac:dyDescent="0.35">
      <c r="A1657" s="5" t="s">
        <v>1084</v>
      </c>
      <c r="B1657" s="5">
        <v>400</v>
      </c>
      <c r="C1657" s="5">
        <v>500</v>
      </c>
      <c r="D1657" s="5">
        <v>485</v>
      </c>
      <c r="E1657" s="5">
        <v>-485</v>
      </c>
    </row>
    <row r="1658" spans="1:5" x14ac:dyDescent="0.35">
      <c r="A1658" s="5" t="s">
        <v>1084</v>
      </c>
      <c r="B1658" s="5">
        <v>500</v>
      </c>
      <c r="C1658" s="5">
        <v>630</v>
      </c>
      <c r="D1658" s="5">
        <v>550</v>
      </c>
      <c r="E1658" s="5">
        <v>-550</v>
      </c>
    </row>
    <row r="1659" spans="1:5" x14ac:dyDescent="0.35">
      <c r="A1659" s="5" t="s">
        <v>1084</v>
      </c>
      <c r="B1659" s="5">
        <v>630</v>
      </c>
      <c r="C1659" s="5">
        <v>800</v>
      </c>
      <c r="D1659" s="5">
        <v>625</v>
      </c>
      <c r="E1659" s="5">
        <v>-625</v>
      </c>
    </row>
    <row r="1660" spans="1:5" x14ac:dyDescent="0.35">
      <c r="A1660" s="5" t="s">
        <v>1084</v>
      </c>
      <c r="B1660" s="5">
        <v>800</v>
      </c>
      <c r="C1660" s="5">
        <v>1000</v>
      </c>
      <c r="D1660" s="5">
        <v>700</v>
      </c>
      <c r="E1660" s="5">
        <v>-700</v>
      </c>
    </row>
    <row r="1661" spans="1:5" x14ac:dyDescent="0.35">
      <c r="A1661" s="5" t="s">
        <v>1084</v>
      </c>
      <c r="B1661" s="5">
        <v>1000</v>
      </c>
      <c r="C1661" s="5">
        <v>1250</v>
      </c>
      <c r="D1661" s="5">
        <v>825</v>
      </c>
      <c r="E1661" s="5">
        <v>-825</v>
      </c>
    </row>
    <row r="1662" spans="1:5" x14ac:dyDescent="0.35">
      <c r="A1662" s="5" t="s">
        <v>1084</v>
      </c>
      <c r="B1662" s="5">
        <v>1250</v>
      </c>
      <c r="C1662" s="5">
        <v>1600</v>
      </c>
      <c r="D1662" s="5">
        <v>975</v>
      </c>
      <c r="E1662" s="5">
        <v>-975</v>
      </c>
    </row>
    <row r="1663" spans="1:5" x14ac:dyDescent="0.35">
      <c r="A1663" s="5" t="s">
        <v>1084</v>
      </c>
      <c r="B1663" s="5">
        <v>1600</v>
      </c>
      <c r="C1663" s="5">
        <v>2000</v>
      </c>
      <c r="D1663" s="5">
        <v>1150</v>
      </c>
      <c r="E1663" s="5">
        <v>-1150</v>
      </c>
    </row>
    <row r="1664" spans="1:5" x14ac:dyDescent="0.35">
      <c r="A1664" s="5" t="s">
        <v>1084</v>
      </c>
      <c r="B1664" s="5">
        <v>2000</v>
      </c>
      <c r="C1664" s="5">
        <v>2500</v>
      </c>
      <c r="D1664" s="5">
        <v>1400</v>
      </c>
      <c r="E1664" s="5">
        <v>-1400</v>
      </c>
    </row>
    <row r="1665" spans="1:5" x14ac:dyDescent="0.35">
      <c r="A1665" s="5" t="s">
        <v>1084</v>
      </c>
      <c r="B1665" s="5">
        <v>2500</v>
      </c>
      <c r="C1665" s="5">
        <v>3150</v>
      </c>
      <c r="D1665" s="5">
        <v>1650</v>
      </c>
      <c r="E1665" s="5">
        <v>-1650</v>
      </c>
    </row>
    <row r="1666" spans="1:5" x14ac:dyDescent="0.35">
      <c r="A1666" s="5" t="s">
        <v>1085</v>
      </c>
      <c r="B1666" s="5">
        <v>0</v>
      </c>
      <c r="C1666" s="5">
        <v>3</v>
      </c>
      <c r="D1666" s="5">
        <v>125</v>
      </c>
      <c r="E1666" s="5">
        <v>-125</v>
      </c>
    </row>
    <row r="1667" spans="1:5" x14ac:dyDescent="0.35">
      <c r="A1667" s="5" t="s">
        <v>1085</v>
      </c>
      <c r="B1667" s="5">
        <v>3</v>
      </c>
      <c r="C1667" s="5">
        <v>6</v>
      </c>
      <c r="D1667" s="5">
        <v>150</v>
      </c>
      <c r="E1667" s="5">
        <v>-150</v>
      </c>
    </row>
    <row r="1668" spans="1:5" x14ac:dyDescent="0.35">
      <c r="A1668" s="5" t="s">
        <v>1085</v>
      </c>
      <c r="B1668" s="5">
        <v>6</v>
      </c>
      <c r="C1668" s="5">
        <v>10</v>
      </c>
      <c r="D1668" s="5">
        <v>180</v>
      </c>
      <c r="E1668" s="5">
        <v>-180</v>
      </c>
    </row>
    <row r="1669" spans="1:5" x14ac:dyDescent="0.35">
      <c r="A1669" s="5" t="s">
        <v>1085</v>
      </c>
      <c r="B1669" s="5">
        <v>10</v>
      </c>
      <c r="C1669" s="5">
        <v>18</v>
      </c>
      <c r="D1669" s="5">
        <v>215</v>
      </c>
      <c r="E1669" s="5">
        <v>-215</v>
      </c>
    </row>
    <row r="1670" spans="1:5" x14ac:dyDescent="0.35">
      <c r="A1670" s="5" t="s">
        <v>1085</v>
      </c>
      <c r="B1670" s="5">
        <v>18</v>
      </c>
      <c r="C1670" s="5">
        <v>30</v>
      </c>
      <c r="D1670" s="5">
        <v>260</v>
      </c>
      <c r="E1670" s="5">
        <v>-260</v>
      </c>
    </row>
    <row r="1671" spans="1:5" x14ac:dyDescent="0.35">
      <c r="A1671" s="5" t="s">
        <v>1085</v>
      </c>
      <c r="B1671" s="5">
        <v>30</v>
      </c>
      <c r="C1671" s="5">
        <v>50</v>
      </c>
      <c r="D1671" s="5">
        <v>310</v>
      </c>
      <c r="E1671" s="5">
        <v>-310</v>
      </c>
    </row>
    <row r="1672" spans="1:5" x14ac:dyDescent="0.35">
      <c r="A1672" s="5" t="s">
        <v>1085</v>
      </c>
      <c r="B1672" s="5">
        <v>50</v>
      </c>
      <c r="C1672" s="5">
        <v>80</v>
      </c>
      <c r="D1672" s="5">
        <v>370</v>
      </c>
      <c r="E1672" s="5">
        <v>-370</v>
      </c>
    </row>
    <row r="1673" spans="1:5" x14ac:dyDescent="0.35">
      <c r="A1673" s="5" t="s">
        <v>1085</v>
      </c>
      <c r="B1673" s="5">
        <v>80</v>
      </c>
      <c r="C1673" s="5">
        <v>120</v>
      </c>
      <c r="D1673" s="5">
        <v>435</v>
      </c>
      <c r="E1673" s="5">
        <v>-435</v>
      </c>
    </row>
    <row r="1674" spans="1:5" x14ac:dyDescent="0.35">
      <c r="A1674" s="5" t="s">
        <v>1085</v>
      </c>
      <c r="B1674" s="5">
        <v>120</v>
      </c>
      <c r="C1674" s="5">
        <v>180</v>
      </c>
      <c r="D1674" s="5">
        <v>500</v>
      </c>
      <c r="E1674" s="5">
        <v>-500</v>
      </c>
    </row>
    <row r="1675" spans="1:5" x14ac:dyDescent="0.35">
      <c r="A1675" s="5" t="s">
        <v>1085</v>
      </c>
      <c r="B1675" s="5">
        <v>180</v>
      </c>
      <c r="C1675" s="5">
        <v>250</v>
      </c>
      <c r="D1675" s="5">
        <v>575</v>
      </c>
      <c r="E1675" s="5">
        <v>-575</v>
      </c>
    </row>
    <row r="1676" spans="1:5" x14ac:dyDescent="0.35">
      <c r="A1676" s="5" t="s">
        <v>1085</v>
      </c>
      <c r="B1676" s="5">
        <v>250</v>
      </c>
      <c r="C1676" s="5">
        <v>315</v>
      </c>
      <c r="D1676" s="5">
        <v>650</v>
      </c>
      <c r="E1676" s="5">
        <v>-650</v>
      </c>
    </row>
    <row r="1677" spans="1:5" x14ac:dyDescent="0.35">
      <c r="A1677" s="5" t="s">
        <v>1085</v>
      </c>
      <c r="B1677" s="5">
        <v>315</v>
      </c>
      <c r="C1677" s="5">
        <v>400</v>
      </c>
      <c r="D1677" s="5">
        <v>700</v>
      </c>
      <c r="E1677" s="5">
        <v>-700</v>
      </c>
    </row>
    <row r="1678" spans="1:5" x14ac:dyDescent="0.35">
      <c r="A1678" s="5" t="s">
        <v>1085</v>
      </c>
      <c r="B1678" s="5">
        <v>400</v>
      </c>
      <c r="C1678" s="5">
        <v>500</v>
      </c>
      <c r="D1678" s="5">
        <v>775</v>
      </c>
      <c r="E1678" s="5">
        <v>-775</v>
      </c>
    </row>
    <row r="1679" spans="1:5" x14ac:dyDescent="0.35">
      <c r="A1679" s="5" t="s">
        <v>1085</v>
      </c>
      <c r="B1679" s="5">
        <v>500</v>
      </c>
      <c r="C1679" s="5">
        <v>630</v>
      </c>
      <c r="D1679" s="5">
        <v>875</v>
      </c>
      <c r="E1679" s="5">
        <v>-875</v>
      </c>
    </row>
    <row r="1680" spans="1:5" x14ac:dyDescent="0.35">
      <c r="A1680" s="5" t="s">
        <v>1085</v>
      </c>
      <c r="B1680" s="5">
        <v>630</v>
      </c>
      <c r="C1680" s="5">
        <v>800</v>
      </c>
      <c r="D1680" s="5">
        <v>1000</v>
      </c>
      <c r="E1680" s="5">
        <v>-1000</v>
      </c>
    </row>
    <row r="1681" spans="1:5" x14ac:dyDescent="0.35">
      <c r="A1681" s="5" t="s">
        <v>1085</v>
      </c>
      <c r="B1681" s="5">
        <v>800</v>
      </c>
      <c r="C1681" s="5">
        <v>1000</v>
      </c>
      <c r="D1681" s="5">
        <v>1150</v>
      </c>
      <c r="E1681" s="5">
        <v>-1150</v>
      </c>
    </row>
    <row r="1682" spans="1:5" x14ac:dyDescent="0.35">
      <c r="A1682" s="5" t="s">
        <v>1085</v>
      </c>
      <c r="B1682" s="5">
        <v>1000</v>
      </c>
      <c r="C1682" s="5">
        <v>1250</v>
      </c>
      <c r="D1682" s="5">
        <v>1300</v>
      </c>
      <c r="E1682" s="5">
        <v>-1300</v>
      </c>
    </row>
    <row r="1683" spans="1:5" x14ac:dyDescent="0.35">
      <c r="A1683" s="5" t="s">
        <v>1085</v>
      </c>
      <c r="B1683" s="5">
        <v>1250</v>
      </c>
      <c r="C1683" s="5">
        <v>1600</v>
      </c>
      <c r="D1683" s="5">
        <v>1550</v>
      </c>
      <c r="E1683" s="5">
        <v>-1550</v>
      </c>
    </row>
    <row r="1684" spans="1:5" x14ac:dyDescent="0.35">
      <c r="A1684" s="5" t="s">
        <v>1085</v>
      </c>
      <c r="B1684" s="5">
        <v>1600</v>
      </c>
      <c r="C1684" s="5">
        <v>2000</v>
      </c>
      <c r="D1684" s="5">
        <v>1850</v>
      </c>
      <c r="E1684" s="5">
        <v>-1850</v>
      </c>
    </row>
    <row r="1685" spans="1:5" x14ac:dyDescent="0.35">
      <c r="A1685" s="5" t="s">
        <v>1085</v>
      </c>
      <c r="B1685" s="5">
        <v>2000</v>
      </c>
      <c r="C1685" s="5">
        <v>2500</v>
      </c>
      <c r="D1685" s="5">
        <v>2200</v>
      </c>
      <c r="E1685" s="5">
        <v>-2200</v>
      </c>
    </row>
    <row r="1686" spans="1:5" x14ac:dyDescent="0.35">
      <c r="A1686" s="5" t="s">
        <v>1085</v>
      </c>
      <c r="B1686" s="5">
        <v>2500</v>
      </c>
      <c r="C1686" s="5">
        <v>3150</v>
      </c>
      <c r="D1686" s="5">
        <v>2700</v>
      </c>
      <c r="E1686" s="5">
        <v>-2700</v>
      </c>
    </row>
    <row r="1687" spans="1:5" x14ac:dyDescent="0.35">
      <c r="A1687" s="5" t="s">
        <v>1086</v>
      </c>
      <c r="B1687" s="5">
        <v>0</v>
      </c>
      <c r="C1687" s="5">
        <v>3</v>
      </c>
      <c r="D1687" s="5">
        <v>200</v>
      </c>
      <c r="E1687" s="5">
        <v>-200</v>
      </c>
    </row>
    <row r="1688" spans="1:5" x14ac:dyDescent="0.35">
      <c r="A1688" s="5" t="s">
        <v>1086</v>
      </c>
      <c r="B1688" s="5">
        <v>3</v>
      </c>
      <c r="C1688" s="5">
        <v>6</v>
      </c>
      <c r="D1688" s="5">
        <v>240</v>
      </c>
      <c r="E1688" s="5">
        <v>-240</v>
      </c>
    </row>
    <row r="1689" spans="1:5" x14ac:dyDescent="0.35">
      <c r="A1689" s="5" t="s">
        <v>1086</v>
      </c>
      <c r="B1689" s="5">
        <v>6</v>
      </c>
      <c r="C1689" s="5">
        <v>10</v>
      </c>
      <c r="D1689" s="5">
        <v>290</v>
      </c>
      <c r="E1689" s="5">
        <v>-290</v>
      </c>
    </row>
    <row r="1690" spans="1:5" x14ac:dyDescent="0.35">
      <c r="A1690" s="5" t="s">
        <v>1086</v>
      </c>
      <c r="B1690" s="5">
        <v>10</v>
      </c>
      <c r="C1690" s="5">
        <v>18</v>
      </c>
      <c r="D1690" s="5">
        <v>350</v>
      </c>
      <c r="E1690" s="5">
        <v>-350</v>
      </c>
    </row>
    <row r="1691" spans="1:5" x14ac:dyDescent="0.35">
      <c r="A1691" s="5" t="s">
        <v>1086</v>
      </c>
      <c r="B1691" s="5">
        <v>18</v>
      </c>
      <c r="C1691" s="5">
        <v>30</v>
      </c>
      <c r="D1691" s="5">
        <v>420</v>
      </c>
      <c r="E1691" s="5">
        <v>-420</v>
      </c>
    </row>
    <row r="1692" spans="1:5" x14ac:dyDescent="0.35">
      <c r="A1692" s="5" t="s">
        <v>1086</v>
      </c>
      <c r="B1692" s="5">
        <v>30</v>
      </c>
      <c r="C1692" s="5">
        <v>50</v>
      </c>
      <c r="D1692" s="5">
        <v>500</v>
      </c>
      <c r="E1692" s="5">
        <v>-500</v>
      </c>
    </row>
    <row r="1693" spans="1:5" x14ac:dyDescent="0.35">
      <c r="A1693" s="5" t="s">
        <v>1086</v>
      </c>
      <c r="B1693" s="5">
        <v>50</v>
      </c>
      <c r="C1693" s="5">
        <v>80</v>
      </c>
      <c r="D1693" s="5">
        <v>600</v>
      </c>
      <c r="E1693" s="5">
        <v>-600</v>
      </c>
    </row>
    <row r="1694" spans="1:5" x14ac:dyDescent="0.35">
      <c r="A1694" s="5" t="s">
        <v>1086</v>
      </c>
      <c r="B1694" s="5">
        <v>80</v>
      </c>
      <c r="C1694" s="5">
        <v>120</v>
      </c>
      <c r="D1694" s="5">
        <v>700</v>
      </c>
      <c r="E1694" s="5">
        <v>-700</v>
      </c>
    </row>
    <row r="1695" spans="1:5" x14ac:dyDescent="0.35">
      <c r="A1695" s="5" t="s">
        <v>1086</v>
      </c>
      <c r="B1695" s="5">
        <v>120</v>
      </c>
      <c r="C1695" s="5">
        <v>180</v>
      </c>
      <c r="D1695" s="5">
        <v>800</v>
      </c>
      <c r="E1695" s="5">
        <v>-800</v>
      </c>
    </row>
    <row r="1696" spans="1:5" x14ac:dyDescent="0.35">
      <c r="A1696" s="5" t="s">
        <v>1086</v>
      </c>
      <c r="B1696" s="5">
        <v>180</v>
      </c>
      <c r="C1696" s="5">
        <v>250</v>
      </c>
      <c r="D1696" s="5">
        <v>925</v>
      </c>
      <c r="E1696" s="5">
        <v>-925</v>
      </c>
    </row>
    <row r="1697" spans="1:5" x14ac:dyDescent="0.35">
      <c r="A1697" s="5" t="s">
        <v>1086</v>
      </c>
      <c r="B1697" s="5">
        <v>250</v>
      </c>
      <c r="C1697" s="5">
        <v>315</v>
      </c>
      <c r="D1697" s="5">
        <v>1050</v>
      </c>
      <c r="E1697" s="5">
        <v>-1050</v>
      </c>
    </row>
    <row r="1698" spans="1:5" x14ac:dyDescent="0.35">
      <c r="A1698" s="5" t="s">
        <v>1086</v>
      </c>
      <c r="B1698" s="5">
        <v>315</v>
      </c>
      <c r="C1698" s="5">
        <v>400</v>
      </c>
      <c r="D1698" s="5">
        <v>1150</v>
      </c>
      <c r="E1698" s="5">
        <v>-1150</v>
      </c>
    </row>
    <row r="1699" spans="1:5" x14ac:dyDescent="0.35">
      <c r="A1699" s="5" t="s">
        <v>1086</v>
      </c>
      <c r="B1699" s="5">
        <v>400</v>
      </c>
      <c r="C1699" s="5">
        <v>500</v>
      </c>
      <c r="D1699" s="5">
        <v>1250</v>
      </c>
      <c r="E1699" s="5">
        <v>-1250</v>
      </c>
    </row>
    <row r="1700" spans="1:5" x14ac:dyDescent="0.35">
      <c r="A1700" s="5" t="s">
        <v>1086</v>
      </c>
      <c r="B1700" s="5">
        <v>500</v>
      </c>
      <c r="C1700" s="5">
        <v>630</v>
      </c>
      <c r="D1700" s="5">
        <v>1400</v>
      </c>
      <c r="E1700" s="5">
        <v>-1400</v>
      </c>
    </row>
    <row r="1701" spans="1:5" x14ac:dyDescent="0.35">
      <c r="A1701" s="5" t="s">
        <v>1086</v>
      </c>
      <c r="B1701" s="5">
        <v>630</v>
      </c>
      <c r="C1701" s="5">
        <v>800</v>
      </c>
      <c r="D1701" s="5">
        <v>1600</v>
      </c>
      <c r="E1701" s="5">
        <v>-1600</v>
      </c>
    </row>
    <row r="1702" spans="1:5" x14ac:dyDescent="0.35">
      <c r="A1702" s="5" t="s">
        <v>1086</v>
      </c>
      <c r="B1702" s="5">
        <v>800</v>
      </c>
      <c r="C1702" s="5">
        <v>1000</v>
      </c>
      <c r="D1702" s="5">
        <v>1800</v>
      </c>
      <c r="E1702" s="5">
        <v>-1800</v>
      </c>
    </row>
    <row r="1703" spans="1:5" x14ac:dyDescent="0.35">
      <c r="A1703" s="5" t="s">
        <v>1086</v>
      </c>
      <c r="B1703" s="5">
        <v>1000</v>
      </c>
      <c r="C1703" s="5">
        <v>1250</v>
      </c>
      <c r="D1703" s="5">
        <v>2100</v>
      </c>
      <c r="E1703" s="5">
        <v>-2100</v>
      </c>
    </row>
    <row r="1704" spans="1:5" x14ac:dyDescent="0.35">
      <c r="A1704" s="5" t="s">
        <v>1086</v>
      </c>
      <c r="B1704" s="5">
        <v>1250</v>
      </c>
      <c r="C1704" s="5">
        <v>1600</v>
      </c>
      <c r="D1704" s="5">
        <v>2500</v>
      </c>
      <c r="E1704" s="5">
        <v>-2500</v>
      </c>
    </row>
    <row r="1705" spans="1:5" x14ac:dyDescent="0.35">
      <c r="A1705" s="5" t="s">
        <v>1086</v>
      </c>
      <c r="B1705" s="5">
        <v>1600</v>
      </c>
      <c r="C1705" s="5">
        <v>2000</v>
      </c>
      <c r="D1705" s="5">
        <v>3000</v>
      </c>
      <c r="E1705" s="5">
        <v>-3000</v>
      </c>
    </row>
    <row r="1706" spans="1:5" x14ac:dyDescent="0.35">
      <c r="A1706" s="5" t="s">
        <v>1086</v>
      </c>
      <c r="B1706" s="5">
        <v>2000</v>
      </c>
      <c r="C1706" s="5">
        <v>2500</v>
      </c>
      <c r="D1706" s="5">
        <v>3500</v>
      </c>
      <c r="E1706" s="5">
        <v>-3500</v>
      </c>
    </row>
    <row r="1707" spans="1:5" x14ac:dyDescent="0.35">
      <c r="A1707" s="5" t="s">
        <v>1086</v>
      </c>
      <c r="B1707" s="5">
        <v>2500</v>
      </c>
      <c r="C1707" s="5">
        <v>3150</v>
      </c>
      <c r="D1707" s="5">
        <v>4300</v>
      </c>
      <c r="E1707" s="5">
        <v>-4300</v>
      </c>
    </row>
    <row r="1708" spans="1:5" x14ac:dyDescent="0.35">
      <c r="A1708" s="5" t="s">
        <v>1087</v>
      </c>
      <c r="B1708" s="5">
        <v>0</v>
      </c>
      <c r="C1708" s="5">
        <v>3</v>
      </c>
      <c r="D1708" s="5">
        <v>300</v>
      </c>
      <c r="E1708" s="5">
        <v>-300</v>
      </c>
    </row>
    <row r="1709" spans="1:5" x14ac:dyDescent="0.35">
      <c r="A1709" s="5" t="s">
        <v>1087</v>
      </c>
      <c r="B1709" s="5">
        <v>3</v>
      </c>
      <c r="C1709" s="5">
        <v>6</v>
      </c>
      <c r="D1709" s="5">
        <v>375</v>
      </c>
      <c r="E1709" s="5">
        <v>-375</v>
      </c>
    </row>
    <row r="1710" spans="1:5" x14ac:dyDescent="0.35">
      <c r="A1710" s="5" t="s">
        <v>1087</v>
      </c>
      <c r="B1710" s="5">
        <v>6</v>
      </c>
      <c r="C1710" s="5">
        <v>10</v>
      </c>
      <c r="D1710" s="5">
        <v>450</v>
      </c>
      <c r="E1710" s="5">
        <v>-450</v>
      </c>
    </row>
    <row r="1711" spans="1:5" x14ac:dyDescent="0.35">
      <c r="A1711" s="5" t="s">
        <v>1087</v>
      </c>
      <c r="B1711" s="5">
        <v>10</v>
      </c>
      <c r="C1711" s="5">
        <v>18</v>
      </c>
      <c r="D1711" s="5">
        <v>550</v>
      </c>
      <c r="E1711" s="5">
        <v>-550</v>
      </c>
    </row>
    <row r="1712" spans="1:5" x14ac:dyDescent="0.35">
      <c r="A1712" s="5" t="s">
        <v>1087</v>
      </c>
      <c r="B1712" s="5">
        <v>18</v>
      </c>
      <c r="C1712" s="5">
        <v>30</v>
      </c>
      <c r="D1712" s="5">
        <v>650</v>
      </c>
      <c r="E1712" s="5">
        <v>-650</v>
      </c>
    </row>
    <row r="1713" spans="1:5" x14ac:dyDescent="0.35">
      <c r="A1713" s="5" t="s">
        <v>1087</v>
      </c>
      <c r="B1713" s="5">
        <v>30</v>
      </c>
      <c r="C1713" s="5">
        <v>50</v>
      </c>
      <c r="D1713" s="5">
        <v>800</v>
      </c>
      <c r="E1713" s="5">
        <v>-800</v>
      </c>
    </row>
    <row r="1714" spans="1:5" x14ac:dyDescent="0.35">
      <c r="A1714" s="5" t="s">
        <v>1087</v>
      </c>
      <c r="B1714" s="5">
        <v>50</v>
      </c>
      <c r="C1714" s="5">
        <v>80</v>
      </c>
      <c r="D1714" s="5">
        <v>950</v>
      </c>
      <c r="E1714" s="5">
        <v>-950</v>
      </c>
    </row>
    <row r="1715" spans="1:5" x14ac:dyDescent="0.35">
      <c r="A1715" s="5" t="s">
        <v>1087</v>
      </c>
      <c r="B1715" s="5">
        <v>80</v>
      </c>
      <c r="C1715" s="5">
        <v>120</v>
      </c>
      <c r="D1715" s="5">
        <v>1100</v>
      </c>
      <c r="E1715" s="5">
        <v>-1100</v>
      </c>
    </row>
    <row r="1716" spans="1:5" x14ac:dyDescent="0.35">
      <c r="A1716" s="5" t="s">
        <v>1087</v>
      </c>
      <c r="B1716" s="5">
        <v>120</v>
      </c>
      <c r="C1716" s="5">
        <v>180</v>
      </c>
      <c r="D1716" s="5">
        <v>1250</v>
      </c>
      <c r="E1716" s="5">
        <v>-1250</v>
      </c>
    </row>
    <row r="1717" spans="1:5" x14ac:dyDescent="0.35">
      <c r="A1717" s="5" t="s">
        <v>1087</v>
      </c>
      <c r="B1717" s="5">
        <v>180</v>
      </c>
      <c r="C1717" s="5">
        <v>250</v>
      </c>
      <c r="D1717" s="5">
        <v>1450</v>
      </c>
      <c r="E1717" s="5">
        <v>-1450</v>
      </c>
    </row>
    <row r="1718" spans="1:5" x14ac:dyDescent="0.35">
      <c r="A1718" s="5" t="s">
        <v>1087</v>
      </c>
      <c r="B1718" s="5">
        <v>250</v>
      </c>
      <c r="C1718" s="5">
        <v>315</v>
      </c>
      <c r="D1718" s="5">
        <v>1600</v>
      </c>
      <c r="E1718" s="5">
        <v>-1600</v>
      </c>
    </row>
    <row r="1719" spans="1:5" x14ac:dyDescent="0.35">
      <c r="A1719" s="5" t="s">
        <v>1087</v>
      </c>
      <c r="B1719" s="5">
        <v>315</v>
      </c>
      <c r="C1719" s="5">
        <v>400</v>
      </c>
      <c r="D1719" s="5">
        <v>1800</v>
      </c>
      <c r="E1719" s="5">
        <v>-1800</v>
      </c>
    </row>
    <row r="1720" spans="1:5" x14ac:dyDescent="0.35">
      <c r="A1720" s="5" t="s">
        <v>1087</v>
      </c>
      <c r="B1720" s="5">
        <v>400</v>
      </c>
      <c r="C1720" s="5">
        <v>500</v>
      </c>
      <c r="D1720" s="5">
        <v>2000</v>
      </c>
      <c r="E1720" s="5">
        <v>-2000</v>
      </c>
    </row>
    <row r="1721" spans="1:5" x14ac:dyDescent="0.35">
      <c r="A1721" s="5" t="s">
        <v>1087</v>
      </c>
      <c r="B1721" s="5">
        <v>500</v>
      </c>
      <c r="C1721" s="5">
        <v>630</v>
      </c>
      <c r="D1721" s="5">
        <v>2200</v>
      </c>
      <c r="E1721" s="5">
        <v>-2200</v>
      </c>
    </row>
    <row r="1722" spans="1:5" x14ac:dyDescent="0.35">
      <c r="A1722" s="5" t="s">
        <v>1087</v>
      </c>
      <c r="B1722" s="5">
        <v>630</v>
      </c>
      <c r="C1722" s="5">
        <v>800</v>
      </c>
      <c r="D1722" s="5">
        <v>2500</v>
      </c>
      <c r="E1722" s="5">
        <v>-2500</v>
      </c>
    </row>
    <row r="1723" spans="1:5" x14ac:dyDescent="0.35">
      <c r="A1723" s="5" t="s">
        <v>1087</v>
      </c>
      <c r="B1723" s="5">
        <v>800</v>
      </c>
      <c r="C1723" s="5">
        <v>1000</v>
      </c>
      <c r="D1723" s="5">
        <v>2800</v>
      </c>
      <c r="E1723" s="5">
        <v>-2800</v>
      </c>
    </row>
    <row r="1724" spans="1:5" x14ac:dyDescent="0.35">
      <c r="A1724" s="5" t="s">
        <v>1087</v>
      </c>
      <c r="B1724" s="5">
        <v>1000</v>
      </c>
      <c r="C1724" s="5">
        <v>1250</v>
      </c>
      <c r="D1724" s="5">
        <v>3300</v>
      </c>
      <c r="E1724" s="5">
        <v>-3300</v>
      </c>
    </row>
    <row r="1725" spans="1:5" x14ac:dyDescent="0.35">
      <c r="A1725" s="5" t="s">
        <v>1087</v>
      </c>
      <c r="B1725" s="5">
        <v>1250</v>
      </c>
      <c r="C1725" s="5">
        <v>1600</v>
      </c>
      <c r="D1725" s="5">
        <v>3900</v>
      </c>
      <c r="E1725" s="5">
        <v>-3900</v>
      </c>
    </row>
    <row r="1726" spans="1:5" x14ac:dyDescent="0.35">
      <c r="A1726" s="5" t="s">
        <v>1087</v>
      </c>
      <c r="B1726" s="5">
        <v>1600</v>
      </c>
      <c r="C1726" s="5">
        <v>2000</v>
      </c>
      <c r="D1726" s="5">
        <v>4600</v>
      </c>
      <c r="E1726" s="5">
        <v>-4600</v>
      </c>
    </row>
    <row r="1727" spans="1:5" x14ac:dyDescent="0.35">
      <c r="A1727" s="5" t="s">
        <v>1087</v>
      </c>
      <c r="B1727" s="5">
        <v>2000</v>
      </c>
      <c r="C1727" s="5">
        <v>2500</v>
      </c>
      <c r="D1727" s="5">
        <v>5500</v>
      </c>
      <c r="E1727" s="5">
        <v>-5500</v>
      </c>
    </row>
    <row r="1728" spans="1:5" x14ac:dyDescent="0.35">
      <c r="A1728" s="5" t="s">
        <v>1087</v>
      </c>
      <c r="B1728" s="5">
        <v>2500</v>
      </c>
      <c r="C1728" s="5">
        <v>3150</v>
      </c>
      <c r="D1728" s="5">
        <v>6750</v>
      </c>
      <c r="E1728" s="5">
        <v>-6750</v>
      </c>
    </row>
    <row r="1729" spans="1:5" x14ac:dyDescent="0.35">
      <c r="A1729" s="5" t="s">
        <v>1088</v>
      </c>
      <c r="B1729" s="5">
        <v>0</v>
      </c>
      <c r="C1729" s="5">
        <v>3</v>
      </c>
      <c r="D1729" s="5">
        <v>500</v>
      </c>
      <c r="E1729" s="5">
        <v>-500</v>
      </c>
    </row>
    <row r="1730" spans="1:5" x14ac:dyDescent="0.35">
      <c r="A1730" s="5" t="s">
        <v>1088</v>
      </c>
      <c r="B1730" s="5">
        <v>3</v>
      </c>
      <c r="C1730" s="5">
        <v>6</v>
      </c>
      <c r="D1730" s="5">
        <v>600</v>
      </c>
      <c r="E1730" s="5">
        <v>-600</v>
      </c>
    </row>
    <row r="1731" spans="1:5" x14ac:dyDescent="0.35">
      <c r="A1731" s="5" t="s">
        <v>1088</v>
      </c>
      <c r="B1731" s="5">
        <v>6</v>
      </c>
      <c r="C1731" s="5">
        <v>10</v>
      </c>
      <c r="D1731" s="5">
        <v>750</v>
      </c>
      <c r="E1731" s="5">
        <v>-750</v>
      </c>
    </row>
    <row r="1732" spans="1:5" x14ac:dyDescent="0.35">
      <c r="A1732" s="5" t="s">
        <v>1088</v>
      </c>
      <c r="B1732" s="5">
        <v>10</v>
      </c>
      <c r="C1732" s="5">
        <v>18</v>
      </c>
      <c r="D1732" s="5">
        <v>900</v>
      </c>
      <c r="E1732" s="5">
        <v>-900</v>
      </c>
    </row>
    <row r="1733" spans="1:5" x14ac:dyDescent="0.35">
      <c r="A1733" s="5" t="s">
        <v>1088</v>
      </c>
      <c r="B1733" s="5">
        <v>18</v>
      </c>
      <c r="C1733" s="5">
        <v>30</v>
      </c>
      <c r="D1733" s="5">
        <v>1050</v>
      </c>
      <c r="E1733" s="5">
        <v>-1050</v>
      </c>
    </row>
    <row r="1734" spans="1:5" x14ac:dyDescent="0.35">
      <c r="A1734" s="5" t="s">
        <v>1088</v>
      </c>
      <c r="B1734" s="5">
        <v>30</v>
      </c>
      <c r="C1734" s="5">
        <v>50</v>
      </c>
      <c r="D1734" s="5">
        <v>1250</v>
      </c>
      <c r="E1734" s="5">
        <v>-1250</v>
      </c>
    </row>
    <row r="1735" spans="1:5" x14ac:dyDescent="0.35">
      <c r="A1735" s="5" t="s">
        <v>1088</v>
      </c>
      <c r="B1735" s="5">
        <v>50</v>
      </c>
      <c r="C1735" s="5">
        <v>80</v>
      </c>
      <c r="D1735" s="5">
        <v>1500</v>
      </c>
      <c r="E1735" s="5">
        <v>-1500</v>
      </c>
    </row>
    <row r="1736" spans="1:5" x14ac:dyDescent="0.35">
      <c r="A1736" s="5" t="s">
        <v>1088</v>
      </c>
      <c r="B1736" s="5">
        <v>80</v>
      </c>
      <c r="C1736" s="5">
        <v>120</v>
      </c>
      <c r="D1736" s="5">
        <v>1750</v>
      </c>
      <c r="E1736" s="5">
        <v>-1750</v>
      </c>
    </row>
    <row r="1737" spans="1:5" x14ac:dyDescent="0.35">
      <c r="A1737" s="5" t="s">
        <v>1088</v>
      </c>
      <c r="B1737" s="5">
        <v>120</v>
      </c>
      <c r="C1737" s="5">
        <v>180</v>
      </c>
      <c r="D1737" s="5">
        <v>2000</v>
      </c>
      <c r="E1737" s="5">
        <v>-2000</v>
      </c>
    </row>
    <row r="1738" spans="1:5" x14ac:dyDescent="0.35">
      <c r="A1738" s="5" t="s">
        <v>1088</v>
      </c>
      <c r="B1738" s="5">
        <v>180</v>
      </c>
      <c r="C1738" s="5">
        <v>250</v>
      </c>
      <c r="D1738" s="5">
        <v>2300</v>
      </c>
      <c r="E1738" s="5">
        <v>-2300</v>
      </c>
    </row>
    <row r="1739" spans="1:5" x14ac:dyDescent="0.35">
      <c r="A1739" s="5" t="s">
        <v>1088</v>
      </c>
      <c r="B1739" s="5">
        <v>250</v>
      </c>
      <c r="C1739" s="5">
        <v>315</v>
      </c>
      <c r="D1739" s="5">
        <v>2600</v>
      </c>
      <c r="E1739" s="5">
        <v>-2600</v>
      </c>
    </row>
    <row r="1740" spans="1:5" x14ac:dyDescent="0.35">
      <c r="A1740" s="5" t="s">
        <v>1088</v>
      </c>
      <c r="B1740" s="5">
        <v>315</v>
      </c>
      <c r="C1740" s="5">
        <v>400</v>
      </c>
      <c r="D1740" s="5">
        <v>2850</v>
      </c>
      <c r="E1740" s="5">
        <v>-2850</v>
      </c>
    </row>
    <row r="1741" spans="1:5" x14ac:dyDescent="0.35">
      <c r="A1741" s="5" t="s">
        <v>1088</v>
      </c>
      <c r="B1741" s="5">
        <v>400</v>
      </c>
      <c r="C1741" s="5">
        <v>500</v>
      </c>
      <c r="D1741" s="5">
        <v>3150</v>
      </c>
      <c r="E1741" s="5">
        <v>-3150</v>
      </c>
    </row>
    <row r="1742" spans="1:5" x14ac:dyDescent="0.35">
      <c r="A1742" s="5" t="s">
        <v>1088</v>
      </c>
      <c r="B1742" s="5">
        <v>500</v>
      </c>
      <c r="C1742" s="5">
        <v>630</v>
      </c>
      <c r="D1742" s="5">
        <v>3500</v>
      </c>
      <c r="E1742" s="5">
        <v>-3500</v>
      </c>
    </row>
    <row r="1743" spans="1:5" x14ac:dyDescent="0.35">
      <c r="A1743" s="5" t="s">
        <v>1088</v>
      </c>
      <c r="B1743" s="5">
        <v>630</v>
      </c>
      <c r="C1743" s="5">
        <v>800</v>
      </c>
      <c r="D1743" s="5">
        <v>4000</v>
      </c>
      <c r="E1743" s="5">
        <v>-4000</v>
      </c>
    </row>
    <row r="1744" spans="1:5" x14ac:dyDescent="0.35">
      <c r="A1744" s="5" t="s">
        <v>1088</v>
      </c>
      <c r="B1744" s="5">
        <v>800</v>
      </c>
      <c r="C1744" s="5">
        <v>1000</v>
      </c>
      <c r="D1744" s="5">
        <v>4500</v>
      </c>
      <c r="E1744" s="5">
        <v>-4500</v>
      </c>
    </row>
    <row r="1745" spans="1:5" x14ac:dyDescent="0.35">
      <c r="A1745" s="5" t="s">
        <v>1088</v>
      </c>
      <c r="B1745" s="5">
        <v>1000</v>
      </c>
      <c r="C1745" s="5">
        <v>1250</v>
      </c>
      <c r="D1745" s="5">
        <v>5250</v>
      </c>
      <c r="E1745" s="5">
        <v>-5250</v>
      </c>
    </row>
    <row r="1746" spans="1:5" x14ac:dyDescent="0.35">
      <c r="A1746" s="5" t="s">
        <v>1088</v>
      </c>
      <c r="B1746" s="5">
        <v>1250</v>
      </c>
      <c r="C1746" s="5">
        <v>1600</v>
      </c>
      <c r="D1746" s="5">
        <v>6250</v>
      </c>
      <c r="E1746" s="5">
        <v>-6250</v>
      </c>
    </row>
    <row r="1747" spans="1:5" x14ac:dyDescent="0.35">
      <c r="A1747" s="5" t="s">
        <v>1088</v>
      </c>
      <c r="B1747" s="5">
        <v>1600</v>
      </c>
      <c r="C1747" s="5">
        <v>2000</v>
      </c>
      <c r="D1747" s="5">
        <v>7500</v>
      </c>
      <c r="E1747" s="5">
        <v>-7500</v>
      </c>
    </row>
    <row r="1748" spans="1:5" x14ac:dyDescent="0.35">
      <c r="A1748" s="5" t="s">
        <v>1088</v>
      </c>
      <c r="B1748" s="5">
        <v>2000</v>
      </c>
      <c r="C1748" s="5">
        <v>2500</v>
      </c>
      <c r="D1748" s="5">
        <v>8750</v>
      </c>
      <c r="E1748" s="5">
        <v>-8750</v>
      </c>
    </row>
    <row r="1749" spans="1:5" x14ac:dyDescent="0.35">
      <c r="A1749" s="5" t="s">
        <v>1088</v>
      </c>
      <c r="B1749" s="5">
        <v>2500</v>
      </c>
      <c r="C1749" s="5">
        <v>3150</v>
      </c>
      <c r="D1749" s="5">
        <v>10500</v>
      </c>
      <c r="E1749" s="5">
        <v>-10500</v>
      </c>
    </row>
    <row r="1750" spans="1:5" x14ac:dyDescent="0.35">
      <c r="A1750" s="5" t="s">
        <v>1089</v>
      </c>
      <c r="B1750" s="5">
        <v>0</v>
      </c>
      <c r="C1750" s="5">
        <v>3</v>
      </c>
      <c r="D1750" s="5">
        <v>700</v>
      </c>
      <c r="E1750" s="5">
        <v>-700</v>
      </c>
    </row>
    <row r="1751" spans="1:5" x14ac:dyDescent="0.35">
      <c r="A1751" s="5" t="s">
        <v>1089</v>
      </c>
      <c r="B1751" s="5">
        <v>3</v>
      </c>
      <c r="C1751" s="5">
        <v>6</v>
      </c>
      <c r="D1751" s="5">
        <v>900</v>
      </c>
      <c r="E1751" s="5">
        <v>-900</v>
      </c>
    </row>
    <row r="1752" spans="1:5" x14ac:dyDescent="0.35">
      <c r="A1752" s="5" t="s">
        <v>1089</v>
      </c>
      <c r="B1752" s="5">
        <v>6</v>
      </c>
      <c r="C1752" s="5">
        <v>10</v>
      </c>
      <c r="D1752" s="5">
        <v>1100</v>
      </c>
      <c r="E1752" s="5">
        <v>-1100</v>
      </c>
    </row>
    <row r="1753" spans="1:5" x14ac:dyDescent="0.35">
      <c r="A1753" s="5" t="s">
        <v>1089</v>
      </c>
      <c r="B1753" s="5">
        <v>10</v>
      </c>
      <c r="C1753" s="5">
        <v>18</v>
      </c>
      <c r="D1753" s="5">
        <v>1350</v>
      </c>
      <c r="E1753" s="5">
        <v>-1350</v>
      </c>
    </row>
    <row r="1754" spans="1:5" x14ac:dyDescent="0.35">
      <c r="A1754" s="5" t="s">
        <v>1089</v>
      </c>
      <c r="B1754" s="5">
        <v>18</v>
      </c>
      <c r="C1754" s="5">
        <v>30</v>
      </c>
      <c r="D1754" s="5">
        <v>1650</v>
      </c>
      <c r="E1754" s="5">
        <v>-1650</v>
      </c>
    </row>
    <row r="1755" spans="1:5" x14ac:dyDescent="0.35">
      <c r="A1755" s="5" t="s">
        <v>1089</v>
      </c>
      <c r="B1755" s="5">
        <v>30</v>
      </c>
      <c r="C1755" s="5">
        <v>50</v>
      </c>
      <c r="D1755" s="5">
        <v>1950</v>
      </c>
      <c r="E1755" s="5">
        <v>-1950</v>
      </c>
    </row>
    <row r="1756" spans="1:5" x14ac:dyDescent="0.35">
      <c r="A1756" s="5" t="s">
        <v>1089</v>
      </c>
      <c r="B1756" s="5">
        <v>50</v>
      </c>
      <c r="C1756" s="5">
        <v>80</v>
      </c>
      <c r="D1756" s="5">
        <v>2300</v>
      </c>
      <c r="E1756" s="5">
        <v>-2300</v>
      </c>
    </row>
    <row r="1757" spans="1:5" x14ac:dyDescent="0.35">
      <c r="A1757" s="5" t="s">
        <v>1089</v>
      </c>
      <c r="B1757" s="5">
        <v>80</v>
      </c>
      <c r="C1757" s="5">
        <v>120</v>
      </c>
      <c r="D1757" s="5">
        <v>2700</v>
      </c>
      <c r="E1757" s="5">
        <v>-2700</v>
      </c>
    </row>
    <row r="1758" spans="1:5" x14ac:dyDescent="0.35">
      <c r="A1758" s="5" t="s">
        <v>1089</v>
      </c>
      <c r="B1758" s="5">
        <v>120</v>
      </c>
      <c r="C1758" s="5">
        <v>180</v>
      </c>
      <c r="D1758" s="5">
        <v>3150</v>
      </c>
      <c r="E1758" s="5">
        <v>-3150</v>
      </c>
    </row>
    <row r="1759" spans="1:5" x14ac:dyDescent="0.35">
      <c r="A1759" s="5" t="s">
        <v>1089</v>
      </c>
      <c r="B1759" s="5">
        <v>180</v>
      </c>
      <c r="C1759" s="5">
        <v>250</v>
      </c>
      <c r="D1759" s="5">
        <v>3600</v>
      </c>
      <c r="E1759" s="5">
        <v>-3600</v>
      </c>
    </row>
    <row r="1760" spans="1:5" x14ac:dyDescent="0.35">
      <c r="A1760" s="5" t="s">
        <v>1089</v>
      </c>
      <c r="B1760" s="5">
        <v>250</v>
      </c>
      <c r="C1760" s="5">
        <v>315</v>
      </c>
      <c r="D1760" s="5">
        <v>4050</v>
      </c>
      <c r="E1760" s="5">
        <v>-4050</v>
      </c>
    </row>
    <row r="1761" spans="1:5" x14ac:dyDescent="0.35">
      <c r="A1761" s="5" t="s">
        <v>1089</v>
      </c>
      <c r="B1761" s="5">
        <v>315</v>
      </c>
      <c r="C1761" s="5">
        <v>400</v>
      </c>
      <c r="D1761" s="5">
        <v>4450</v>
      </c>
      <c r="E1761" s="5">
        <v>-4450</v>
      </c>
    </row>
    <row r="1762" spans="1:5" x14ac:dyDescent="0.35">
      <c r="A1762" s="5" t="s">
        <v>1089</v>
      </c>
      <c r="B1762" s="5">
        <v>400</v>
      </c>
      <c r="C1762" s="5">
        <v>500</v>
      </c>
      <c r="D1762" s="5">
        <v>4850</v>
      </c>
      <c r="E1762" s="5">
        <v>-4850</v>
      </c>
    </row>
    <row r="1763" spans="1:5" x14ac:dyDescent="0.35">
      <c r="A1763" s="5" t="s">
        <v>1089</v>
      </c>
      <c r="B1763" s="5">
        <v>500</v>
      </c>
      <c r="C1763" s="5">
        <v>630</v>
      </c>
      <c r="D1763" s="5">
        <v>5500</v>
      </c>
      <c r="E1763" s="5">
        <v>-5500</v>
      </c>
    </row>
    <row r="1764" spans="1:5" x14ac:dyDescent="0.35">
      <c r="A1764" s="5" t="s">
        <v>1089</v>
      </c>
      <c r="B1764" s="5">
        <v>630</v>
      </c>
      <c r="C1764" s="5">
        <v>800</v>
      </c>
      <c r="D1764" s="5">
        <v>6250</v>
      </c>
      <c r="E1764" s="5">
        <v>-6250</v>
      </c>
    </row>
    <row r="1765" spans="1:5" x14ac:dyDescent="0.35">
      <c r="A1765" s="5" t="s">
        <v>1089</v>
      </c>
      <c r="B1765" s="5">
        <v>800</v>
      </c>
      <c r="C1765" s="5">
        <v>1000</v>
      </c>
      <c r="D1765" s="5">
        <v>7000</v>
      </c>
      <c r="E1765" s="5">
        <v>-7000</v>
      </c>
    </row>
    <row r="1766" spans="1:5" x14ac:dyDescent="0.35">
      <c r="A1766" s="5" t="s">
        <v>1089</v>
      </c>
      <c r="B1766" s="5">
        <v>1000</v>
      </c>
      <c r="C1766" s="5">
        <v>1250</v>
      </c>
      <c r="D1766" s="5">
        <v>8250</v>
      </c>
      <c r="E1766" s="5">
        <v>-8250</v>
      </c>
    </row>
    <row r="1767" spans="1:5" x14ac:dyDescent="0.35">
      <c r="A1767" s="5" t="s">
        <v>1089</v>
      </c>
      <c r="B1767" s="5">
        <v>1250</v>
      </c>
      <c r="C1767" s="5">
        <v>1600</v>
      </c>
      <c r="D1767" s="5">
        <v>9750</v>
      </c>
      <c r="E1767" s="5">
        <v>-9750</v>
      </c>
    </row>
    <row r="1768" spans="1:5" x14ac:dyDescent="0.35">
      <c r="A1768" s="5" t="s">
        <v>1089</v>
      </c>
      <c r="B1768" s="5">
        <v>1600</v>
      </c>
      <c r="C1768" s="5">
        <v>2000</v>
      </c>
      <c r="D1768" s="5">
        <v>11500</v>
      </c>
      <c r="E1768" s="5">
        <v>-11500</v>
      </c>
    </row>
    <row r="1769" spans="1:5" x14ac:dyDescent="0.35">
      <c r="A1769" s="5" t="s">
        <v>1089</v>
      </c>
      <c r="B1769" s="5">
        <v>2000</v>
      </c>
      <c r="C1769" s="5">
        <v>2500</v>
      </c>
      <c r="D1769" s="5">
        <v>14000</v>
      </c>
      <c r="E1769" s="5">
        <v>-14000</v>
      </c>
    </row>
    <row r="1770" spans="1:5" x14ac:dyDescent="0.35">
      <c r="A1770" s="5" t="s">
        <v>1089</v>
      </c>
      <c r="B1770" s="5">
        <v>2500</v>
      </c>
      <c r="C1770" s="5">
        <v>3150</v>
      </c>
      <c r="D1770" s="5">
        <v>16500</v>
      </c>
      <c r="E1770" s="5">
        <v>-16500</v>
      </c>
    </row>
    <row r="1771" spans="1:5" x14ac:dyDescent="0.35">
      <c r="A1771" s="5" t="s">
        <v>1090</v>
      </c>
      <c r="B1771" s="5">
        <v>0</v>
      </c>
      <c r="C1771" s="5">
        <v>3</v>
      </c>
      <c r="D1771" s="5">
        <v>2</v>
      </c>
      <c r="E1771" s="5">
        <v>0</v>
      </c>
    </row>
    <row r="1772" spans="1:5" x14ac:dyDescent="0.35">
      <c r="A1772" s="5" t="s">
        <v>1090</v>
      </c>
      <c r="B1772" s="5">
        <v>3</v>
      </c>
      <c r="C1772" s="5">
        <v>6</v>
      </c>
      <c r="D1772" s="5">
        <v>2.5</v>
      </c>
      <c r="E1772" s="5">
        <v>0</v>
      </c>
    </row>
    <row r="1773" spans="1:5" x14ac:dyDescent="0.35">
      <c r="A1773" s="5" t="s">
        <v>1090</v>
      </c>
      <c r="B1773" s="5">
        <v>6</v>
      </c>
      <c r="C1773" s="5">
        <v>10</v>
      </c>
      <c r="D1773" s="5">
        <v>2.5</v>
      </c>
      <c r="E1773" s="5">
        <v>0</v>
      </c>
    </row>
    <row r="1774" spans="1:5" x14ac:dyDescent="0.35">
      <c r="A1774" s="5" t="s">
        <v>1090</v>
      </c>
      <c r="B1774" s="5">
        <v>10</v>
      </c>
      <c r="C1774" s="5">
        <v>18</v>
      </c>
      <c r="D1774" s="5">
        <v>3</v>
      </c>
      <c r="E1774" s="5">
        <v>0</v>
      </c>
    </row>
    <row r="1775" spans="1:5" x14ac:dyDescent="0.35">
      <c r="A1775" s="5" t="s">
        <v>1090</v>
      </c>
      <c r="B1775" s="5">
        <v>18</v>
      </c>
      <c r="C1775" s="5">
        <v>30</v>
      </c>
      <c r="D1775" s="5">
        <v>4</v>
      </c>
      <c r="E1775" s="5">
        <v>0</v>
      </c>
    </row>
    <row r="1776" spans="1:5" x14ac:dyDescent="0.35">
      <c r="A1776" s="5" t="s">
        <v>1090</v>
      </c>
      <c r="B1776" s="5">
        <v>30</v>
      </c>
      <c r="C1776" s="5">
        <v>50</v>
      </c>
      <c r="D1776" s="5">
        <v>4</v>
      </c>
      <c r="E1776" s="5">
        <v>0</v>
      </c>
    </row>
    <row r="1777" spans="1:5" x14ac:dyDescent="0.35">
      <c r="A1777" s="5" t="s">
        <v>1091</v>
      </c>
      <c r="B1777" s="5">
        <v>0</v>
      </c>
      <c r="C1777" s="5">
        <v>3</v>
      </c>
      <c r="D1777" s="5">
        <v>3</v>
      </c>
      <c r="E1777" s="5">
        <v>0</v>
      </c>
    </row>
    <row r="1778" spans="1:5" x14ac:dyDescent="0.35">
      <c r="A1778" s="5" t="s">
        <v>1091</v>
      </c>
      <c r="B1778" s="5">
        <v>3</v>
      </c>
      <c r="C1778" s="5">
        <v>6</v>
      </c>
      <c r="D1778" s="5">
        <v>5</v>
      </c>
      <c r="E1778" s="5">
        <v>1</v>
      </c>
    </row>
    <row r="1779" spans="1:5" x14ac:dyDescent="0.35">
      <c r="A1779" s="5" t="s">
        <v>1091</v>
      </c>
      <c r="B1779" s="5">
        <v>6</v>
      </c>
      <c r="C1779" s="5">
        <v>10</v>
      </c>
      <c r="D1779" s="5">
        <v>5</v>
      </c>
      <c r="E1779" s="5">
        <v>1</v>
      </c>
    </row>
    <row r="1780" spans="1:5" x14ac:dyDescent="0.35">
      <c r="A1780" s="5" t="s">
        <v>1091</v>
      </c>
      <c r="B1780" s="5">
        <v>10</v>
      </c>
      <c r="C1780" s="5">
        <v>18</v>
      </c>
      <c r="D1780" s="5">
        <v>6</v>
      </c>
      <c r="E1780" s="5">
        <v>1</v>
      </c>
    </row>
    <row r="1781" spans="1:5" x14ac:dyDescent="0.35">
      <c r="A1781" s="5" t="s">
        <v>1091</v>
      </c>
      <c r="B1781" s="5">
        <v>18</v>
      </c>
      <c r="C1781" s="5">
        <v>30</v>
      </c>
      <c r="D1781" s="5">
        <v>8</v>
      </c>
      <c r="E1781" s="5">
        <v>2</v>
      </c>
    </row>
    <row r="1782" spans="1:5" x14ac:dyDescent="0.35">
      <c r="A1782" s="5" t="s">
        <v>1091</v>
      </c>
      <c r="B1782" s="5">
        <v>30</v>
      </c>
      <c r="C1782" s="5">
        <v>50</v>
      </c>
      <c r="D1782" s="5">
        <v>9</v>
      </c>
      <c r="E1782" s="5">
        <v>2</v>
      </c>
    </row>
    <row r="1783" spans="1:5" x14ac:dyDescent="0.35">
      <c r="A1783" s="5" t="s">
        <v>1091</v>
      </c>
      <c r="B1783" s="5">
        <v>50</v>
      </c>
      <c r="C1783" s="5">
        <v>80</v>
      </c>
      <c r="D1783" s="5">
        <v>10</v>
      </c>
      <c r="E1783" s="5">
        <v>2</v>
      </c>
    </row>
    <row r="1784" spans="1:5" x14ac:dyDescent="0.35">
      <c r="A1784" s="5" t="s">
        <v>1091</v>
      </c>
      <c r="B1784" s="5">
        <v>80</v>
      </c>
      <c r="C1784" s="5">
        <v>120</v>
      </c>
      <c r="D1784" s="5">
        <v>13</v>
      </c>
      <c r="E1784" s="5">
        <v>3</v>
      </c>
    </row>
    <row r="1785" spans="1:5" x14ac:dyDescent="0.35">
      <c r="A1785" s="5" t="s">
        <v>1091</v>
      </c>
      <c r="B1785" s="5">
        <v>120</v>
      </c>
      <c r="C1785" s="5">
        <v>180</v>
      </c>
      <c r="D1785" s="5">
        <v>15</v>
      </c>
      <c r="E1785" s="5">
        <v>3</v>
      </c>
    </row>
    <row r="1786" spans="1:5" x14ac:dyDescent="0.35">
      <c r="A1786" s="5" t="s">
        <v>1091</v>
      </c>
      <c r="B1786" s="5">
        <v>180</v>
      </c>
      <c r="C1786" s="5">
        <v>250</v>
      </c>
      <c r="D1786" s="5">
        <v>18</v>
      </c>
      <c r="E1786" s="5">
        <v>4</v>
      </c>
    </row>
    <row r="1787" spans="1:5" x14ac:dyDescent="0.35">
      <c r="A1787" s="5" t="s">
        <v>1091</v>
      </c>
      <c r="B1787" s="5">
        <v>250</v>
      </c>
      <c r="C1787" s="5">
        <v>315</v>
      </c>
      <c r="D1787" s="5">
        <v>20</v>
      </c>
      <c r="E1787" s="5">
        <v>4</v>
      </c>
    </row>
    <row r="1788" spans="1:5" x14ac:dyDescent="0.35">
      <c r="A1788" s="5" t="s">
        <v>1091</v>
      </c>
      <c r="B1788" s="5">
        <v>315</v>
      </c>
      <c r="C1788" s="5">
        <v>400</v>
      </c>
      <c r="D1788" s="5">
        <v>22</v>
      </c>
      <c r="E1788" s="5">
        <v>4</v>
      </c>
    </row>
    <row r="1789" spans="1:5" x14ac:dyDescent="0.35">
      <c r="A1789" s="5" t="s">
        <v>1091</v>
      </c>
      <c r="B1789" s="5">
        <v>400</v>
      </c>
      <c r="C1789" s="5">
        <v>500</v>
      </c>
      <c r="D1789" s="5">
        <v>25</v>
      </c>
      <c r="E1789" s="5">
        <v>5</v>
      </c>
    </row>
    <row r="1790" spans="1:5" x14ac:dyDescent="0.35">
      <c r="A1790" s="5" t="s">
        <v>565</v>
      </c>
      <c r="B1790" s="5">
        <v>0</v>
      </c>
      <c r="C1790" s="5">
        <v>3</v>
      </c>
      <c r="D1790" s="5">
        <v>4</v>
      </c>
      <c r="E1790" s="5">
        <v>0</v>
      </c>
    </row>
    <row r="1791" spans="1:5" x14ac:dyDescent="0.35">
      <c r="A1791" s="5" t="s">
        <v>565</v>
      </c>
      <c r="B1791" s="5">
        <v>3</v>
      </c>
      <c r="C1791" s="5">
        <v>6</v>
      </c>
      <c r="D1791" s="5">
        <v>6</v>
      </c>
      <c r="E1791" s="5">
        <v>1</v>
      </c>
    </row>
    <row r="1792" spans="1:5" x14ac:dyDescent="0.35">
      <c r="A1792" s="5" t="s">
        <v>565</v>
      </c>
      <c r="B1792" s="5">
        <v>6</v>
      </c>
      <c r="C1792" s="5">
        <v>10</v>
      </c>
      <c r="D1792" s="5">
        <v>7</v>
      </c>
      <c r="E1792" s="5">
        <v>1</v>
      </c>
    </row>
    <row r="1793" spans="1:5" x14ac:dyDescent="0.35">
      <c r="A1793" s="5" t="s">
        <v>565</v>
      </c>
      <c r="B1793" s="5">
        <v>10</v>
      </c>
      <c r="C1793" s="5">
        <v>18</v>
      </c>
      <c r="D1793" s="5">
        <v>9</v>
      </c>
      <c r="E1793" s="5">
        <v>1</v>
      </c>
    </row>
    <row r="1794" spans="1:5" x14ac:dyDescent="0.35">
      <c r="A1794" s="5" t="s">
        <v>565</v>
      </c>
      <c r="B1794" s="5">
        <v>18</v>
      </c>
      <c r="C1794" s="5">
        <v>30</v>
      </c>
      <c r="D1794" s="5">
        <v>11</v>
      </c>
      <c r="E1794" s="5">
        <v>2</v>
      </c>
    </row>
    <row r="1795" spans="1:5" x14ac:dyDescent="0.35">
      <c r="A1795" s="5" t="s">
        <v>565</v>
      </c>
      <c r="B1795" s="5">
        <v>30</v>
      </c>
      <c r="C1795" s="5">
        <v>50</v>
      </c>
      <c r="D1795" s="5">
        <v>13</v>
      </c>
      <c r="E1795" s="5">
        <v>2</v>
      </c>
    </row>
    <row r="1796" spans="1:5" x14ac:dyDescent="0.35">
      <c r="A1796" s="5" t="s">
        <v>565</v>
      </c>
      <c r="B1796" s="5">
        <v>50</v>
      </c>
      <c r="C1796" s="5">
        <v>80</v>
      </c>
      <c r="D1796" s="5">
        <v>15</v>
      </c>
      <c r="E1796" s="5">
        <v>2</v>
      </c>
    </row>
    <row r="1797" spans="1:5" x14ac:dyDescent="0.35">
      <c r="A1797" s="5" t="s">
        <v>565</v>
      </c>
      <c r="B1797" s="5">
        <v>80</v>
      </c>
      <c r="C1797" s="5">
        <v>120</v>
      </c>
      <c r="D1797" s="5">
        <v>18</v>
      </c>
      <c r="E1797" s="5">
        <v>3</v>
      </c>
    </row>
    <row r="1798" spans="1:5" x14ac:dyDescent="0.35">
      <c r="A1798" s="5" t="s">
        <v>565</v>
      </c>
      <c r="B1798" s="5">
        <v>120</v>
      </c>
      <c r="C1798" s="5">
        <v>180</v>
      </c>
      <c r="D1798" s="5">
        <v>21</v>
      </c>
      <c r="E1798" s="5">
        <v>3</v>
      </c>
    </row>
    <row r="1799" spans="1:5" x14ac:dyDescent="0.35">
      <c r="A1799" s="5" t="s">
        <v>565</v>
      </c>
      <c r="B1799" s="5">
        <v>180</v>
      </c>
      <c r="C1799" s="5">
        <v>250</v>
      </c>
      <c r="D1799" s="5">
        <v>24</v>
      </c>
      <c r="E1799" s="5">
        <v>4</v>
      </c>
    </row>
    <row r="1800" spans="1:5" x14ac:dyDescent="0.35">
      <c r="A1800" s="5" t="s">
        <v>565</v>
      </c>
      <c r="B1800" s="5">
        <v>250</v>
      </c>
      <c r="C1800" s="5">
        <v>315</v>
      </c>
      <c r="D1800" s="5">
        <v>27</v>
      </c>
      <c r="E1800" s="5">
        <v>4</v>
      </c>
    </row>
    <row r="1801" spans="1:5" x14ac:dyDescent="0.35">
      <c r="A1801" s="5" t="s">
        <v>565</v>
      </c>
      <c r="B1801" s="5">
        <v>315</v>
      </c>
      <c r="C1801" s="5">
        <v>400</v>
      </c>
      <c r="D1801" s="5">
        <v>29</v>
      </c>
      <c r="E1801" s="5">
        <v>4</v>
      </c>
    </row>
    <row r="1802" spans="1:5" x14ac:dyDescent="0.35">
      <c r="A1802" s="5" t="s">
        <v>565</v>
      </c>
      <c r="B1802" s="5">
        <v>400</v>
      </c>
      <c r="C1802" s="5">
        <v>500</v>
      </c>
      <c r="D1802" s="5">
        <v>32</v>
      </c>
      <c r="E1802" s="5">
        <v>5</v>
      </c>
    </row>
    <row r="1803" spans="1:5" x14ac:dyDescent="0.35">
      <c r="A1803" s="5" t="s">
        <v>579</v>
      </c>
      <c r="B1803" s="5">
        <v>0</v>
      </c>
      <c r="C1803" s="5">
        <v>3</v>
      </c>
      <c r="D1803" s="5">
        <v>6</v>
      </c>
      <c r="E1803" s="5">
        <v>0</v>
      </c>
    </row>
    <row r="1804" spans="1:5" x14ac:dyDescent="0.35">
      <c r="A1804" s="5" t="s">
        <v>579</v>
      </c>
      <c r="B1804" s="5">
        <v>3</v>
      </c>
      <c r="C1804" s="5">
        <v>6</v>
      </c>
      <c r="D1804" s="5">
        <v>9</v>
      </c>
      <c r="E1804" s="5">
        <v>1</v>
      </c>
    </row>
    <row r="1805" spans="1:5" x14ac:dyDescent="0.35">
      <c r="A1805" s="5" t="s">
        <v>579</v>
      </c>
      <c r="B1805" s="5">
        <v>6</v>
      </c>
      <c r="C1805" s="5">
        <v>10</v>
      </c>
      <c r="D1805" s="5">
        <v>10</v>
      </c>
      <c r="E1805" s="5">
        <v>1</v>
      </c>
    </row>
    <row r="1806" spans="1:5" x14ac:dyDescent="0.35">
      <c r="A1806" s="5" t="s">
        <v>579</v>
      </c>
      <c r="B1806" s="5">
        <v>10</v>
      </c>
      <c r="C1806" s="5">
        <v>18</v>
      </c>
      <c r="D1806" s="5">
        <v>12</v>
      </c>
      <c r="E1806" s="5">
        <v>1</v>
      </c>
    </row>
    <row r="1807" spans="1:5" x14ac:dyDescent="0.35">
      <c r="A1807" s="5" t="s">
        <v>579</v>
      </c>
      <c r="B1807" s="5">
        <v>18</v>
      </c>
      <c r="C1807" s="5">
        <v>30</v>
      </c>
      <c r="D1807" s="5">
        <v>15</v>
      </c>
      <c r="E1807" s="5">
        <v>2</v>
      </c>
    </row>
    <row r="1808" spans="1:5" x14ac:dyDescent="0.35">
      <c r="A1808" s="5" t="s">
        <v>579</v>
      </c>
      <c r="B1808" s="5">
        <v>30</v>
      </c>
      <c r="C1808" s="5">
        <v>50</v>
      </c>
      <c r="D1808" s="5">
        <v>18</v>
      </c>
      <c r="E1808" s="5">
        <v>2</v>
      </c>
    </row>
    <row r="1809" spans="1:5" x14ac:dyDescent="0.35">
      <c r="A1809" s="5" t="s">
        <v>579</v>
      </c>
      <c r="B1809" s="5">
        <v>50</v>
      </c>
      <c r="C1809" s="5">
        <v>80</v>
      </c>
      <c r="D1809" s="5">
        <v>21</v>
      </c>
      <c r="E1809" s="5">
        <v>2</v>
      </c>
    </row>
    <row r="1810" spans="1:5" x14ac:dyDescent="0.35">
      <c r="A1810" s="5" t="s">
        <v>579</v>
      </c>
      <c r="B1810" s="5">
        <v>80</v>
      </c>
      <c r="C1810" s="5">
        <v>120</v>
      </c>
      <c r="D1810" s="5">
        <v>25</v>
      </c>
      <c r="E1810" s="5">
        <v>3</v>
      </c>
    </row>
    <row r="1811" spans="1:5" x14ac:dyDescent="0.35">
      <c r="A1811" s="5" t="s">
        <v>579</v>
      </c>
      <c r="B1811" s="5">
        <v>120</v>
      </c>
      <c r="C1811" s="5">
        <v>180</v>
      </c>
      <c r="D1811" s="5">
        <v>28</v>
      </c>
      <c r="E1811" s="5">
        <v>3</v>
      </c>
    </row>
    <row r="1812" spans="1:5" x14ac:dyDescent="0.35">
      <c r="A1812" s="5" t="s">
        <v>579</v>
      </c>
      <c r="B1812" s="5">
        <v>180</v>
      </c>
      <c r="C1812" s="5">
        <v>250</v>
      </c>
      <c r="D1812" s="5">
        <v>33</v>
      </c>
      <c r="E1812" s="5">
        <v>4</v>
      </c>
    </row>
    <row r="1813" spans="1:5" x14ac:dyDescent="0.35">
      <c r="A1813" s="5" t="s">
        <v>579</v>
      </c>
      <c r="B1813" s="5">
        <v>250</v>
      </c>
      <c r="C1813" s="5">
        <v>315</v>
      </c>
      <c r="D1813" s="5">
        <v>36</v>
      </c>
      <c r="E1813" s="5">
        <v>4</v>
      </c>
    </row>
    <row r="1814" spans="1:5" x14ac:dyDescent="0.35">
      <c r="A1814" s="5" t="s">
        <v>579</v>
      </c>
      <c r="B1814" s="5">
        <v>315</v>
      </c>
      <c r="C1814" s="5">
        <v>400</v>
      </c>
      <c r="D1814" s="5">
        <v>40</v>
      </c>
      <c r="E1814" s="5">
        <v>4</v>
      </c>
    </row>
    <row r="1815" spans="1:5" x14ac:dyDescent="0.35">
      <c r="A1815" s="5" t="s">
        <v>579</v>
      </c>
      <c r="B1815" s="5">
        <v>400</v>
      </c>
      <c r="C1815" s="5">
        <v>500</v>
      </c>
      <c r="D1815" s="5">
        <v>45</v>
      </c>
      <c r="E1815" s="5">
        <v>5</v>
      </c>
    </row>
    <row r="1816" spans="1:5" x14ac:dyDescent="0.35">
      <c r="A1816" s="5" t="s">
        <v>579</v>
      </c>
      <c r="B1816" s="5">
        <v>500</v>
      </c>
      <c r="C1816" s="5">
        <v>630</v>
      </c>
      <c r="D1816" s="5">
        <v>44</v>
      </c>
      <c r="E1816" s="5">
        <v>0</v>
      </c>
    </row>
    <row r="1817" spans="1:5" x14ac:dyDescent="0.35">
      <c r="A1817" s="5" t="s">
        <v>579</v>
      </c>
      <c r="B1817" s="5">
        <v>630</v>
      </c>
      <c r="C1817" s="5">
        <v>800</v>
      </c>
      <c r="D1817" s="5">
        <v>50</v>
      </c>
      <c r="E1817" s="5">
        <v>0</v>
      </c>
    </row>
    <row r="1818" spans="1:5" x14ac:dyDescent="0.35">
      <c r="A1818" s="5" t="s">
        <v>579</v>
      </c>
      <c r="B1818" s="5">
        <v>800</v>
      </c>
      <c r="C1818" s="5">
        <v>1000</v>
      </c>
      <c r="D1818" s="5">
        <v>56</v>
      </c>
      <c r="E1818" s="5">
        <v>0</v>
      </c>
    </row>
    <row r="1819" spans="1:5" x14ac:dyDescent="0.35">
      <c r="A1819" s="5" t="s">
        <v>579</v>
      </c>
      <c r="B1819" s="5">
        <v>1000</v>
      </c>
      <c r="C1819" s="5">
        <v>1250</v>
      </c>
      <c r="D1819" s="5">
        <v>66</v>
      </c>
      <c r="E1819" s="5">
        <v>0</v>
      </c>
    </row>
    <row r="1820" spans="1:5" x14ac:dyDescent="0.35">
      <c r="A1820" s="5" t="s">
        <v>579</v>
      </c>
      <c r="B1820" s="5">
        <v>1250</v>
      </c>
      <c r="C1820" s="5">
        <v>1600</v>
      </c>
      <c r="D1820" s="5">
        <v>78</v>
      </c>
      <c r="E1820" s="5">
        <v>0</v>
      </c>
    </row>
    <row r="1821" spans="1:5" x14ac:dyDescent="0.35">
      <c r="A1821" s="5" t="s">
        <v>579</v>
      </c>
      <c r="B1821" s="5">
        <v>1600</v>
      </c>
      <c r="C1821" s="5">
        <v>2000</v>
      </c>
      <c r="D1821" s="5">
        <v>92</v>
      </c>
      <c r="E1821" s="5">
        <v>0</v>
      </c>
    </row>
    <row r="1822" spans="1:5" x14ac:dyDescent="0.35">
      <c r="A1822" s="5" t="s">
        <v>579</v>
      </c>
      <c r="B1822" s="5">
        <v>2000</v>
      </c>
      <c r="C1822" s="5">
        <v>2500</v>
      </c>
      <c r="D1822" s="5">
        <v>110</v>
      </c>
      <c r="E1822" s="5">
        <v>0</v>
      </c>
    </row>
    <row r="1823" spans="1:5" x14ac:dyDescent="0.35">
      <c r="A1823" s="5" t="s">
        <v>579</v>
      </c>
      <c r="B1823" s="5">
        <v>2500</v>
      </c>
      <c r="C1823" s="5">
        <v>3150</v>
      </c>
      <c r="D1823" s="5">
        <v>135</v>
      </c>
      <c r="E1823" s="5">
        <v>0</v>
      </c>
    </row>
    <row r="1824" spans="1:5" x14ac:dyDescent="0.35">
      <c r="A1824" s="5" t="s">
        <v>756</v>
      </c>
      <c r="B1824" s="5">
        <v>0</v>
      </c>
      <c r="C1824" s="5">
        <v>3</v>
      </c>
      <c r="D1824" s="5">
        <v>10</v>
      </c>
      <c r="E1824" s="5">
        <v>0</v>
      </c>
    </row>
    <row r="1825" spans="1:5" x14ac:dyDescent="0.35">
      <c r="A1825" s="5" t="s">
        <v>756</v>
      </c>
      <c r="B1825" s="5">
        <v>3</v>
      </c>
      <c r="C1825" s="5">
        <v>6</v>
      </c>
      <c r="D1825" s="5">
        <v>13</v>
      </c>
      <c r="E1825" s="5">
        <v>1</v>
      </c>
    </row>
    <row r="1826" spans="1:5" x14ac:dyDescent="0.35">
      <c r="A1826" s="5" t="s">
        <v>756</v>
      </c>
      <c r="B1826" s="5">
        <v>6</v>
      </c>
      <c r="C1826" s="5">
        <v>10</v>
      </c>
      <c r="D1826" s="5">
        <v>16</v>
      </c>
      <c r="E1826" s="5">
        <v>1</v>
      </c>
    </row>
    <row r="1827" spans="1:5" x14ac:dyDescent="0.35">
      <c r="A1827" s="5" t="s">
        <v>756</v>
      </c>
      <c r="B1827" s="5">
        <v>10</v>
      </c>
      <c r="C1827" s="5">
        <v>18</v>
      </c>
      <c r="D1827" s="5">
        <v>19</v>
      </c>
      <c r="E1827" s="5">
        <v>1</v>
      </c>
    </row>
    <row r="1828" spans="1:5" x14ac:dyDescent="0.35">
      <c r="A1828" s="5" t="s">
        <v>756</v>
      </c>
      <c r="B1828" s="5">
        <v>18</v>
      </c>
      <c r="C1828" s="5">
        <v>30</v>
      </c>
      <c r="D1828" s="5">
        <v>23</v>
      </c>
      <c r="E1828" s="5">
        <v>2</v>
      </c>
    </row>
    <row r="1829" spans="1:5" x14ac:dyDescent="0.35">
      <c r="A1829" s="5" t="s">
        <v>756</v>
      </c>
      <c r="B1829" s="5">
        <v>30</v>
      </c>
      <c r="C1829" s="5">
        <v>50</v>
      </c>
      <c r="D1829" s="5">
        <v>27</v>
      </c>
      <c r="E1829" s="5">
        <v>2</v>
      </c>
    </row>
    <row r="1830" spans="1:5" x14ac:dyDescent="0.35">
      <c r="A1830" s="5" t="s">
        <v>756</v>
      </c>
      <c r="B1830" s="5">
        <v>50</v>
      </c>
      <c r="C1830" s="5">
        <v>80</v>
      </c>
      <c r="D1830" s="5">
        <v>32</v>
      </c>
      <c r="E1830" s="5">
        <v>2</v>
      </c>
    </row>
    <row r="1831" spans="1:5" x14ac:dyDescent="0.35">
      <c r="A1831" s="5" t="s">
        <v>756</v>
      </c>
      <c r="B1831" s="5">
        <v>80</v>
      </c>
      <c r="C1831" s="5">
        <v>120</v>
      </c>
      <c r="D1831" s="5">
        <v>38</v>
      </c>
      <c r="E1831" s="5">
        <v>3</v>
      </c>
    </row>
    <row r="1832" spans="1:5" x14ac:dyDescent="0.35">
      <c r="A1832" s="5" t="s">
        <v>756</v>
      </c>
      <c r="B1832" s="5">
        <v>120</v>
      </c>
      <c r="C1832" s="5">
        <v>180</v>
      </c>
      <c r="D1832" s="5">
        <v>43</v>
      </c>
      <c r="E1832" s="5">
        <v>3</v>
      </c>
    </row>
    <row r="1833" spans="1:5" x14ac:dyDescent="0.35">
      <c r="A1833" s="5" t="s">
        <v>756</v>
      </c>
      <c r="B1833" s="5">
        <v>180</v>
      </c>
      <c r="C1833" s="5">
        <v>250</v>
      </c>
      <c r="D1833" s="5">
        <v>50</v>
      </c>
      <c r="E1833" s="5">
        <v>4</v>
      </c>
    </row>
    <row r="1834" spans="1:5" x14ac:dyDescent="0.35">
      <c r="A1834" s="5" t="s">
        <v>756</v>
      </c>
      <c r="B1834" s="5">
        <v>250</v>
      </c>
      <c r="C1834" s="5">
        <v>315</v>
      </c>
      <c r="D1834" s="5">
        <v>56</v>
      </c>
      <c r="E1834" s="5">
        <v>4</v>
      </c>
    </row>
    <row r="1835" spans="1:5" x14ac:dyDescent="0.35">
      <c r="A1835" s="5" t="s">
        <v>756</v>
      </c>
      <c r="B1835" s="5">
        <v>315</v>
      </c>
      <c r="C1835" s="5">
        <v>400</v>
      </c>
      <c r="D1835" s="5">
        <v>61</v>
      </c>
      <c r="E1835" s="5">
        <v>4</v>
      </c>
    </row>
    <row r="1836" spans="1:5" x14ac:dyDescent="0.35">
      <c r="A1836" s="5" t="s">
        <v>756</v>
      </c>
      <c r="B1836" s="5">
        <v>400</v>
      </c>
      <c r="C1836" s="5">
        <v>500</v>
      </c>
      <c r="D1836" s="5">
        <v>68</v>
      </c>
      <c r="E1836" s="5">
        <v>5</v>
      </c>
    </row>
    <row r="1837" spans="1:5" x14ac:dyDescent="0.35">
      <c r="A1837" s="5" t="s">
        <v>756</v>
      </c>
      <c r="B1837" s="5">
        <v>500</v>
      </c>
      <c r="C1837" s="5">
        <v>630</v>
      </c>
      <c r="D1837" s="5">
        <v>70</v>
      </c>
      <c r="E1837" s="5">
        <v>0</v>
      </c>
    </row>
    <row r="1838" spans="1:5" x14ac:dyDescent="0.35">
      <c r="A1838" s="5" t="s">
        <v>756</v>
      </c>
      <c r="B1838" s="5">
        <v>630</v>
      </c>
      <c r="C1838" s="5">
        <v>800</v>
      </c>
      <c r="D1838" s="5">
        <v>80</v>
      </c>
      <c r="E1838" s="5">
        <v>0</v>
      </c>
    </row>
    <row r="1839" spans="1:5" x14ac:dyDescent="0.35">
      <c r="A1839" s="5" t="s">
        <v>756</v>
      </c>
      <c r="B1839" s="5">
        <v>800</v>
      </c>
      <c r="C1839" s="5">
        <v>1000</v>
      </c>
      <c r="D1839" s="5">
        <v>90</v>
      </c>
      <c r="E1839" s="5">
        <v>0</v>
      </c>
    </row>
    <row r="1840" spans="1:5" x14ac:dyDescent="0.35">
      <c r="A1840" s="5" t="s">
        <v>756</v>
      </c>
      <c r="B1840" s="5">
        <v>1000</v>
      </c>
      <c r="C1840" s="5">
        <v>1250</v>
      </c>
      <c r="D1840" s="5">
        <v>105</v>
      </c>
      <c r="E1840" s="5">
        <v>0</v>
      </c>
    </row>
    <row r="1841" spans="1:5" x14ac:dyDescent="0.35">
      <c r="A1841" s="5" t="s">
        <v>756</v>
      </c>
      <c r="B1841" s="5">
        <v>1250</v>
      </c>
      <c r="C1841" s="5">
        <v>1600</v>
      </c>
      <c r="D1841" s="5">
        <v>125</v>
      </c>
      <c r="E1841" s="5">
        <v>0</v>
      </c>
    </row>
    <row r="1842" spans="1:5" x14ac:dyDescent="0.35">
      <c r="A1842" s="5" t="s">
        <v>756</v>
      </c>
      <c r="B1842" s="5">
        <v>1600</v>
      </c>
      <c r="C1842" s="5">
        <v>2000</v>
      </c>
      <c r="D1842" s="5">
        <v>150</v>
      </c>
      <c r="E1842" s="5">
        <v>0</v>
      </c>
    </row>
    <row r="1843" spans="1:5" x14ac:dyDescent="0.35">
      <c r="A1843" s="5" t="s">
        <v>756</v>
      </c>
      <c r="B1843" s="5">
        <v>2000</v>
      </c>
      <c r="C1843" s="5">
        <v>2500</v>
      </c>
      <c r="D1843" s="5">
        <v>175</v>
      </c>
      <c r="E1843" s="5">
        <v>0</v>
      </c>
    </row>
    <row r="1844" spans="1:5" x14ac:dyDescent="0.35">
      <c r="A1844" s="5" t="s">
        <v>756</v>
      </c>
      <c r="B1844" s="5">
        <v>2500</v>
      </c>
      <c r="C1844" s="5">
        <v>3150</v>
      </c>
      <c r="D1844" s="5">
        <v>210</v>
      </c>
      <c r="E1844" s="5">
        <v>0</v>
      </c>
    </row>
    <row r="1845" spans="1:5" x14ac:dyDescent="0.35">
      <c r="A1845" s="5" t="s">
        <v>1092</v>
      </c>
      <c r="B1845" s="5">
        <v>0</v>
      </c>
      <c r="C1845" s="5">
        <v>3</v>
      </c>
      <c r="D1845" s="5">
        <v>14</v>
      </c>
      <c r="E1845" s="5">
        <v>0</v>
      </c>
    </row>
    <row r="1846" spans="1:5" x14ac:dyDescent="0.35">
      <c r="A1846" s="5" t="s">
        <v>1092</v>
      </c>
      <c r="B1846" s="5">
        <v>3</v>
      </c>
      <c r="C1846" s="5">
        <v>6</v>
      </c>
      <c r="D1846" s="5">
        <v>18</v>
      </c>
      <c r="E1846" s="5">
        <v>0</v>
      </c>
    </row>
    <row r="1847" spans="1:5" x14ac:dyDescent="0.35">
      <c r="A1847" s="5" t="s">
        <v>1092</v>
      </c>
      <c r="B1847" s="5">
        <v>6</v>
      </c>
      <c r="C1847" s="5">
        <v>10</v>
      </c>
      <c r="D1847" s="5">
        <v>22</v>
      </c>
      <c r="E1847" s="5">
        <v>0</v>
      </c>
    </row>
    <row r="1848" spans="1:5" x14ac:dyDescent="0.35">
      <c r="A1848" s="5" t="s">
        <v>1092</v>
      </c>
      <c r="B1848" s="5">
        <v>10</v>
      </c>
      <c r="C1848" s="5">
        <v>18</v>
      </c>
      <c r="D1848" s="5">
        <v>27</v>
      </c>
      <c r="E1848" s="5">
        <v>0</v>
      </c>
    </row>
    <row r="1849" spans="1:5" x14ac:dyDescent="0.35">
      <c r="A1849" s="5" t="s">
        <v>1092</v>
      </c>
      <c r="B1849" s="5">
        <v>18</v>
      </c>
      <c r="C1849" s="5">
        <v>30</v>
      </c>
      <c r="D1849" s="5">
        <v>33</v>
      </c>
      <c r="E1849" s="5">
        <v>0</v>
      </c>
    </row>
    <row r="1850" spans="1:5" x14ac:dyDescent="0.35">
      <c r="A1850" s="5" t="s">
        <v>1092</v>
      </c>
      <c r="B1850" s="5">
        <v>30</v>
      </c>
      <c r="C1850" s="5">
        <v>50</v>
      </c>
      <c r="D1850" s="5">
        <v>39</v>
      </c>
      <c r="E1850" s="5">
        <v>0</v>
      </c>
    </row>
    <row r="1851" spans="1:5" x14ac:dyDescent="0.35">
      <c r="A1851" s="5" t="s">
        <v>1092</v>
      </c>
      <c r="B1851" s="5">
        <v>50</v>
      </c>
      <c r="C1851" s="5">
        <v>80</v>
      </c>
      <c r="D1851" s="5">
        <v>46</v>
      </c>
      <c r="E1851" s="5">
        <v>0</v>
      </c>
    </row>
    <row r="1852" spans="1:5" x14ac:dyDescent="0.35">
      <c r="A1852" s="5" t="s">
        <v>1092</v>
      </c>
      <c r="B1852" s="5">
        <v>80</v>
      </c>
      <c r="C1852" s="5">
        <v>120</v>
      </c>
      <c r="D1852" s="5">
        <v>54</v>
      </c>
      <c r="E1852" s="5">
        <v>0</v>
      </c>
    </row>
    <row r="1853" spans="1:5" x14ac:dyDescent="0.35">
      <c r="A1853" s="5" t="s">
        <v>1092</v>
      </c>
      <c r="B1853" s="5">
        <v>120</v>
      </c>
      <c r="C1853" s="5">
        <v>180</v>
      </c>
      <c r="D1853" s="5">
        <v>63</v>
      </c>
      <c r="E1853" s="5">
        <v>0</v>
      </c>
    </row>
    <row r="1854" spans="1:5" x14ac:dyDescent="0.35">
      <c r="A1854" s="5" t="s">
        <v>1092</v>
      </c>
      <c r="B1854" s="5">
        <v>180</v>
      </c>
      <c r="C1854" s="5">
        <v>250</v>
      </c>
      <c r="D1854" s="5">
        <v>72</v>
      </c>
      <c r="E1854" s="5">
        <v>0</v>
      </c>
    </row>
    <row r="1855" spans="1:5" x14ac:dyDescent="0.35">
      <c r="A1855" s="5" t="s">
        <v>1092</v>
      </c>
      <c r="B1855" s="5">
        <v>250</v>
      </c>
      <c r="C1855" s="5">
        <v>315</v>
      </c>
      <c r="D1855" s="5">
        <v>81</v>
      </c>
      <c r="E1855" s="5">
        <v>0</v>
      </c>
    </row>
    <row r="1856" spans="1:5" x14ac:dyDescent="0.35">
      <c r="A1856" s="5" t="s">
        <v>1092</v>
      </c>
      <c r="B1856" s="5">
        <v>315</v>
      </c>
      <c r="C1856" s="5">
        <v>400</v>
      </c>
      <c r="D1856" s="5">
        <v>89</v>
      </c>
      <c r="E1856" s="5">
        <v>0</v>
      </c>
    </row>
    <row r="1857" spans="1:5" x14ac:dyDescent="0.35">
      <c r="A1857" s="5" t="s">
        <v>1092</v>
      </c>
      <c r="B1857" s="5">
        <v>400</v>
      </c>
      <c r="C1857" s="5">
        <v>500</v>
      </c>
      <c r="D1857" s="5">
        <v>97</v>
      </c>
      <c r="E1857" s="5">
        <v>0</v>
      </c>
    </row>
    <row r="1858" spans="1:5" x14ac:dyDescent="0.35">
      <c r="A1858" s="5" t="s">
        <v>1092</v>
      </c>
      <c r="B1858" s="5">
        <v>500</v>
      </c>
      <c r="C1858" s="5">
        <v>630</v>
      </c>
      <c r="D1858" s="5">
        <v>110</v>
      </c>
      <c r="E1858" s="5">
        <v>0</v>
      </c>
    </row>
    <row r="1859" spans="1:5" x14ac:dyDescent="0.35">
      <c r="A1859" s="5" t="s">
        <v>1092</v>
      </c>
      <c r="B1859" s="5">
        <v>630</v>
      </c>
      <c r="C1859" s="5">
        <v>800</v>
      </c>
      <c r="D1859" s="5">
        <v>125</v>
      </c>
      <c r="E1859" s="5">
        <v>0</v>
      </c>
    </row>
    <row r="1860" spans="1:5" x14ac:dyDescent="0.35">
      <c r="A1860" s="5" t="s">
        <v>1092</v>
      </c>
      <c r="B1860" s="5">
        <v>800</v>
      </c>
      <c r="C1860" s="5">
        <v>1000</v>
      </c>
      <c r="D1860" s="5">
        <v>140</v>
      </c>
      <c r="E1860" s="5">
        <v>0</v>
      </c>
    </row>
    <row r="1861" spans="1:5" x14ac:dyDescent="0.35">
      <c r="A1861" s="5" t="s">
        <v>1092</v>
      </c>
      <c r="B1861" s="5">
        <v>1000</v>
      </c>
      <c r="C1861" s="5">
        <v>1250</v>
      </c>
      <c r="D1861" s="5">
        <v>165</v>
      </c>
      <c r="E1861" s="5">
        <v>0</v>
      </c>
    </row>
    <row r="1862" spans="1:5" x14ac:dyDescent="0.35">
      <c r="A1862" s="5" t="s">
        <v>1092</v>
      </c>
      <c r="B1862" s="5">
        <v>1250</v>
      </c>
      <c r="C1862" s="5">
        <v>1600</v>
      </c>
      <c r="D1862" s="5">
        <v>195</v>
      </c>
      <c r="E1862" s="5">
        <v>0</v>
      </c>
    </row>
    <row r="1863" spans="1:5" x14ac:dyDescent="0.35">
      <c r="A1863" s="5" t="s">
        <v>1092</v>
      </c>
      <c r="B1863" s="5">
        <v>1600</v>
      </c>
      <c r="C1863" s="5">
        <v>2000</v>
      </c>
      <c r="D1863" s="5">
        <v>230</v>
      </c>
      <c r="E1863" s="5">
        <v>0</v>
      </c>
    </row>
    <row r="1864" spans="1:5" x14ac:dyDescent="0.35">
      <c r="A1864" s="5" t="s">
        <v>1092</v>
      </c>
      <c r="B1864" s="5">
        <v>2000</v>
      </c>
      <c r="C1864" s="5">
        <v>2500</v>
      </c>
      <c r="D1864" s="5">
        <v>280</v>
      </c>
      <c r="E1864" s="5">
        <v>0</v>
      </c>
    </row>
    <row r="1865" spans="1:5" x14ac:dyDescent="0.35">
      <c r="A1865" s="5" t="s">
        <v>1092</v>
      </c>
      <c r="B1865" s="5">
        <v>2500</v>
      </c>
      <c r="C1865" s="5">
        <v>3150</v>
      </c>
      <c r="D1865" s="5">
        <v>330</v>
      </c>
      <c r="E1865" s="5">
        <v>0</v>
      </c>
    </row>
    <row r="1866" spans="1:5" x14ac:dyDescent="0.35">
      <c r="A1866" s="5" t="s">
        <v>1093</v>
      </c>
      <c r="B1866" s="5">
        <v>0</v>
      </c>
      <c r="C1866" s="5">
        <v>3</v>
      </c>
      <c r="D1866" s="5">
        <v>25</v>
      </c>
      <c r="E1866" s="5">
        <v>0</v>
      </c>
    </row>
    <row r="1867" spans="1:5" x14ac:dyDescent="0.35">
      <c r="A1867" s="5" t="s">
        <v>1093</v>
      </c>
      <c r="B1867" s="5">
        <v>3</v>
      </c>
      <c r="C1867" s="5">
        <v>6</v>
      </c>
      <c r="D1867" s="5">
        <v>30</v>
      </c>
      <c r="E1867" s="5">
        <v>0</v>
      </c>
    </row>
    <row r="1868" spans="1:5" x14ac:dyDescent="0.35">
      <c r="A1868" s="5" t="s">
        <v>1093</v>
      </c>
      <c r="B1868" s="5">
        <v>6</v>
      </c>
      <c r="C1868" s="5">
        <v>10</v>
      </c>
      <c r="D1868" s="5">
        <v>36</v>
      </c>
      <c r="E1868" s="5">
        <v>0</v>
      </c>
    </row>
    <row r="1869" spans="1:5" x14ac:dyDescent="0.35">
      <c r="A1869" s="5" t="s">
        <v>1093</v>
      </c>
      <c r="B1869" s="5">
        <v>10</v>
      </c>
      <c r="C1869" s="5">
        <v>18</v>
      </c>
      <c r="D1869" s="5">
        <v>43</v>
      </c>
      <c r="E1869" s="5">
        <v>0</v>
      </c>
    </row>
    <row r="1870" spans="1:5" x14ac:dyDescent="0.35">
      <c r="A1870" s="5" t="s">
        <v>1093</v>
      </c>
      <c r="B1870" s="5">
        <v>18</v>
      </c>
      <c r="C1870" s="5">
        <v>30</v>
      </c>
      <c r="D1870" s="5">
        <v>52</v>
      </c>
      <c r="E1870" s="5">
        <v>0</v>
      </c>
    </row>
    <row r="1871" spans="1:5" x14ac:dyDescent="0.35">
      <c r="A1871" s="5" t="s">
        <v>1093</v>
      </c>
      <c r="B1871" s="5">
        <v>30</v>
      </c>
      <c r="C1871" s="5">
        <v>50</v>
      </c>
      <c r="D1871" s="5">
        <v>62</v>
      </c>
      <c r="E1871" s="5">
        <v>0</v>
      </c>
    </row>
    <row r="1872" spans="1:5" x14ac:dyDescent="0.35">
      <c r="A1872" s="5" t="s">
        <v>1093</v>
      </c>
      <c r="B1872" s="5">
        <v>50</v>
      </c>
      <c r="C1872" s="5">
        <v>80</v>
      </c>
      <c r="D1872" s="5">
        <v>74</v>
      </c>
      <c r="E1872" s="5">
        <v>0</v>
      </c>
    </row>
    <row r="1873" spans="1:5" x14ac:dyDescent="0.35">
      <c r="A1873" s="5" t="s">
        <v>1093</v>
      </c>
      <c r="B1873" s="5">
        <v>80</v>
      </c>
      <c r="C1873" s="5">
        <v>120</v>
      </c>
      <c r="D1873" s="5">
        <v>87</v>
      </c>
      <c r="E1873" s="5">
        <v>0</v>
      </c>
    </row>
    <row r="1874" spans="1:5" x14ac:dyDescent="0.35">
      <c r="A1874" s="5" t="s">
        <v>1093</v>
      </c>
      <c r="B1874" s="5">
        <v>120</v>
      </c>
      <c r="C1874" s="5">
        <v>180</v>
      </c>
      <c r="D1874" s="5">
        <v>100</v>
      </c>
      <c r="E1874" s="5">
        <v>0</v>
      </c>
    </row>
    <row r="1875" spans="1:5" x14ac:dyDescent="0.35">
      <c r="A1875" s="5" t="s">
        <v>1093</v>
      </c>
      <c r="B1875" s="5">
        <v>180</v>
      </c>
      <c r="C1875" s="5">
        <v>250</v>
      </c>
      <c r="D1875" s="5">
        <v>115</v>
      </c>
      <c r="E1875" s="5">
        <v>0</v>
      </c>
    </row>
    <row r="1876" spans="1:5" x14ac:dyDescent="0.35">
      <c r="A1876" s="5" t="s">
        <v>1093</v>
      </c>
      <c r="B1876" s="5">
        <v>250</v>
      </c>
      <c r="C1876" s="5">
        <v>315</v>
      </c>
      <c r="D1876" s="5">
        <v>130</v>
      </c>
      <c r="E1876" s="5">
        <v>0</v>
      </c>
    </row>
    <row r="1877" spans="1:5" x14ac:dyDescent="0.35">
      <c r="A1877" s="5" t="s">
        <v>1093</v>
      </c>
      <c r="B1877" s="5">
        <v>315</v>
      </c>
      <c r="C1877" s="5">
        <v>400</v>
      </c>
      <c r="D1877" s="5">
        <v>140</v>
      </c>
      <c r="E1877" s="5">
        <v>0</v>
      </c>
    </row>
    <row r="1878" spans="1:5" x14ac:dyDescent="0.35">
      <c r="A1878" s="5" t="s">
        <v>1093</v>
      </c>
      <c r="B1878" s="5">
        <v>400</v>
      </c>
      <c r="C1878" s="5">
        <v>500</v>
      </c>
      <c r="D1878" s="5">
        <v>155</v>
      </c>
      <c r="E1878" s="5">
        <v>0</v>
      </c>
    </row>
    <row r="1879" spans="1:5" x14ac:dyDescent="0.35">
      <c r="A1879" s="5" t="s">
        <v>1093</v>
      </c>
      <c r="B1879" s="5">
        <v>500</v>
      </c>
      <c r="C1879" s="5">
        <v>630</v>
      </c>
      <c r="D1879" s="5">
        <v>175</v>
      </c>
      <c r="E1879" s="5">
        <v>0</v>
      </c>
    </row>
    <row r="1880" spans="1:5" x14ac:dyDescent="0.35">
      <c r="A1880" s="5" t="s">
        <v>1093</v>
      </c>
      <c r="B1880" s="5">
        <v>630</v>
      </c>
      <c r="C1880" s="5">
        <v>800</v>
      </c>
      <c r="D1880" s="5">
        <v>200</v>
      </c>
      <c r="E1880" s="5">
        <v>0</v>
      </c>
    </row>
    <row r="1881" spans="1:5" x14ac:dyDescent="0.35">
      <c r="A1881" s="5" t="s">
        <v>1093</v>
      </c>
      <c r="B1881" s="5">
        <v>800</v>
      </c>
      <c r="C1881" s="5">
        <v>1000</v>
      </c>
      <c r="D1881" s="5">
        <v>230</v>
      </c>
      <c r="E1881" s="5">
        <v>0</v>
      </c>
    </row>
    <row r="1882" spans="1:5" x14ac:dyDescent="0.35">
      <c r="A1882" s="5" t="s">
        <v>1093</v>
      </c>
      <c r="B1882" s="5">
        <v>1000</v>
      </c>
      <c r="C1882" s="5">
        <v>1250</v>
      </c>
      <c r="D1882" s="5">
        <v>260</v>
      </c>
      <c r="E1882" s="5">
        <v>0</v>
      </c>
    </row>
    <row r="1883" spans="1:5" x14ac:dyDescent="0.35">
      <c r="A1883" s="5" t="s">
        <v>1093</v>
      </c>
      <c r="B1883" s="5">
        <v>1250</v>
      </c>
      <c r="C1883" s="5">
        <v>1600</v>
      </c>
      <c r="D1883" s="5">
        <v>310</v>
      </c>
      <c r="E1883" s="5">
        <v>0</v>
      </c>
    </row>
    <row r="1884" spans="1:5" x14ac:dyDescent="0.35">
      <c r="A1884" s="5" t="s">
        <v>1093</v>
      </c>
      <c r="B1884" s="5">
        <v>1600</v>
      </c>
      <c r="C1884" s="5">
        <v>2000</v>
      </c>
      <c r="D1884" s="5">
        <v>370</v>
      </c>
      <c r="E1884" s="5">
        <v>0</v>
      </c>
    </row>
    <row r="1885" spans="1:5" x14ac:dyDescent="0.35">
      <c r="A1885" s="5" t="s">
        <v>1093</v>
      </c>
      <c r="B1885" s="5">
        <v>2000</v>
      </c>
      <c r="C1885" s="5">
        <v>2500</v>
      </c>
      <c r="D1885" s="5">
        <v>440</v>
      </c>
      <c r="E1885" s="5">
        <v>0</v>
      </c>
    </row>
    <row r="1886" spans="1:5" x14ac:dyDescent="0.35">
      <c r="A1886" s="5" t="s">
        <v>1093</v>
      </c>
      <c r="B1886" s="5">
        <v>2500</v>
      </c>
      <c r="C1886" s="5">
        <v>3150</v>
      </c>
      <c r="D1886" s="5">
        <v>540</v>
      </c>
      <c r="E1886" s="5">
        <v>0</v>
      </c>
    </row>
    <row r="1887" spans="1:5" x14ac:dyDescent="0.35">
      <c r="A1887" s="5" t="s">
        <v>1094</v>
      </c>
      <c r="B1887" s="5">
        <v>0</v>
      </c>
      <c r="C1887" s="5">
        <v>3</v>
      </c>
      <c r="D1887" s="5">
        <v>40</v>
      </c>
      <c r="E1887" s="5">
        <v>0</v>
      </c>
    </row>
    <row r="1888" spans="1:5" x14ac:dyDescent="0.35">
      <c r="A1888" s="5" t="s">
        <v>1094</v>
      </c>
      <c r="B1888" s="5">
        <v>3</v>
      </c>
      <c r="C1888" s="5">
        <v>6</v>
      </c>
      <c r="D1888" s="5">
        <v>48</v>
      </c>
      <c r="E1888" s="5">
        <v>0</v>
      </c>
    </row>
    <row r="1889" spans="1:5" x14ac:dyDescent="0.35">
      <c r="A1889" s="5" t="s">
        <v>1094</v>
      </c>
      <c r="B1889" s="5">
        <v>6</v>
      </c>
      <c r="C1889" s="5">
        <v>10</v>
      </c>
      <c r="D1889" s="5">
        <v>58</v>
      </c>
      <c r="E1889" s="5">
        <v>0</v>
      </c>
    </row>
    <row r="1890" spans="1:5" x14ac:dyDescent="0.35">
      <c r="A1890" s="5" t="s">
        <v>1094</v>
      </c>
      <c r="B1890" s="5">
        <v>10</v>
      </c>
      <c r="C1890" s="5">
        <v>18</v>
      </c>
      <c r="D1890" s="5">
        <v>70</v>
      </c>
      <c r="E1890" s="5">
        <v>0</v>
      </c>
    </row>
    <row r="1891" spans="1:5" x14ac:dyDescent="0.35">
      <c r="A1891" s="5" t="s">
        <v>1094</v>
      </c>
      <c r="B1891" s="5">
        <v>18</v>
      </c>
      <c r="C1891" s="5">
        <v>30</v>
      </c>
      <c r="D1891" s="5">
        <v>84</v>
      </c>
      <c r="E1891" s="5">
        <v>0</v>
      </c>
    </row>
    <row r="1892" spans="1:5" x14ac:dyDescent="0.35">
      <c r="A1892" s="5" t="s">
        <v>1094</v>
      </c>
      <c r="B1892" s="5">
        <v>30</v>
      </c>
      <c r="C1892" s="5">
        <v>50</v>
      </c>
      <c r="D1892" s="5">
        <v>100</v>
      </c>
      <c r="E1892" s="5">
        <v>0</v>
      </c>
    </row>
    <row r="1893" spans="1:5" x14ac:dyDescent="0.35">
      <c r="A1893" s="5" t="s">
        <v>1094</v>
      </c>
      <c r="B1893" s="5">
        <v>50</v>
      </c>
      <c r="C1893" s="5">
        <v>80</v>
      </c>
      <c r="D1893" s="5">
        <v>120</v>
      </c>
      <c r="E1893" s="5">
        <v>0</v>
      </c>
    </row>
    <row r="1894" spans="1:5" x14ac:dyDescent="0.35">
      <c r="A1894" s="5" t="s">
        <v>1094</v>
      </c>
      <c r="B1894" s="5">
        <v>80</v>
      </c>
      <c r="C1894" s="5">
        <v>120</v>
      </c>
      <c r="D1894" s="5">
        <v>140</v>
      </c>
      <c r="E1894" s="5">
        <v>0</v>
      </c>
    </row>
    <row r="1895" spans="1:5" x14ac:dyDescent="0.35">
      <c r="A1895" s="5" t="s">
        <v>1094</v>
      </c>
      <c r="B1895" s="5">
        <v>120</v>
      </c>
      <c r="C1895" s="5">
        <v>180</v>
      </c>
      <c r="D1895" s="5">
        <v>160</v>
      </c>
      <c r="E1895" s="5">
        <v>0</v>
      </c>
    </row>
    <row r="1896" spans="1:5" x14ac:dyDescent="0.35">
      <c r="A1896" s="5" t="s">
        <v>1094</v>
      </c>
      <c r="B1896" s="5">
        <v>180</v>
      </c>
      <c r="C1896" s="5">
        <v>250</v>
      </c>
      <c r="D1896" s="5">
        <v>185</v>
      </c>
      <c r="E1896" s="5">
        <v>0</v>
      </c>
    </row>
    <row r="1897" spans="1:5" x14ac:dyDescent="0.35">
      <c r="A1897" s="5" t="s">
        <v>1094</v>
      </c>
      <c r="B1897" s="5">
        <v>250</v>
      </c>
      <c r="C1897" s="5">
        <v>315</v>
      </c>
      <c r="D1897" s="5">
        <v>210</v>
      </c>
      <c r="E1897" s="5">
        <v>0</v>
      </c>
    </row>
    <row r="1898" spans="1:5" x14ac:dyDescent="0.35">
      <c r="A1898" s="5" t="s">
        <v>1094</v>
      </c>
      <c r="B1898" s="5">
        <v>315</v>
      </c>
      <c r="C1898" s="5">
        <v>400</v>
      </c>
      <c r="D1898" s="5">
        <v>230</v>
      </c>
      <c r="E1898" s="5">
        <v>0</v>
      </c>
    </row>
    <row r="1899" spans="1:5" x14ac:dyDescent="0.35">
      <c r="A1899" s="5" t="s">
        <v>1094</v>
      </c>
      <c r="B1899" s="5">
        <v>400</v>
      </c>
      <c r="C1899" s="5">
        <v>500</v>
      </c>
      <c r="D1899" s="5">
        <v>250</v>
      </c>
      <c r="E1899" s="5">
        <v>0</v>
      </c>
    </row>
    <row r="1900" spans="1:5" x14ac:dyDescent="0.35">
      <c r="A1900" s="5" t="s">
        <v>1094</v>
      </c>
      <c r="B1900" s="5">
        <v>500</v>
      </c>
      <c r="C1900" s="5">
        <v>630</v>
      </c>
      <c r="D1900" s="5">
        <v>280</v>
      </c>
      <c r="E1900" s="5">
        <v>0</v>
      </c>
    </row>
    <row r="1901" spans="1:5" x14ac:dyDescent="0.35">
      <c r="A1901" s="5" t="s">
        <v>1094</v>
      </c>
      <c r="B1901" s="5">
        <v>630</v>
      </c>
      <c r="C1901" s="5">
        <v>800</v>
      </c>
      <c r="D1901" s="5">
        <v>320</v>
      </c>
      <c r="E1901" s="5">
        <v>0</v>
      </c>
    </row>
    <row r="1902" spans="1:5" x14ac:dyDescent="0.35">
      <c r="A1902" s="5" t="s">
        <v>1094</v>
      </c>
      <c r="B1902" s="5">
        <v>800</v>
      </c>
      <c r="C1902" s="5">
        <v>1000</v>
      </c>
      <c r="D1902" s="5">
        <v>360</v>
      </c>
      <c r="E1902" s="5">
        <v>0</v>
      </c>
    </row>
    <row r="1903" spans="1:5" x14ac:dyDescent="0.35">
      <c r="A1903" s="5" t="s">
        <v>1094</v>
      </c>
      <c r="B1903" s="5">
        <v>1000</v>
      </c>
      <c r="C1903" s="5">
        <v>1250</v>
      </c>
      <c r="D1903" s="5">
        <v>420</v>
      </c>
      <c r="E1903" s="5">
        <v>0</v>
      </c>
    </row>
    <row r="1904" spans="1:5" x14ac:dyDescent="0.35">
      <c r="A1904" s="5" t="s">
        <v>1094</v>
      </c>
      <c r="B1904" s="5">
        <v>1250</v>
      </c>
      <c r="C1904" s="5">
        <v>1600</v>
      </c>
      <c r="D1904" s="5">
        <v>500</v>
      </c>
      <c r="E1904" s="5">
        <v>0</v>
      </c>
    </row>
    <row r="1905" spans="1:5" x14ac:dyDescent="0.35">
      <c r="A1905" s="5" t="s">
        <v>1094</v>
      </c>
      <c r="B1905" s="5">
        <v>1600</v>
      </c>
      <c r="C1905" s="5">
        <v>2000</v>
      </c>
      <c r="D1905" s="5">
        <v>600</v>
      </c>
      <c r="E1905" s="5">
        <v>0</v>
      </c>
    </row>
    <row r="1906" spans="1:5" x14ac:dyDescent="0.35">
      <c r="A1906" s="5" t="s">
        <v>1094</v>
      </c>
      <c r="B1906" s="5">
        <v>2000</v>
      </c>
      <c r="C1906" s="5">
        <v>2500</v>
      </c>
      <c r="D1906" s="5">
        <v>700</v>
      </c>
      <c r="E1906" s="5">
        <v>0</v>
      </c>
    </row>
    <row r="1907" spans="1:5" x14ac:dyDescent="0.35">
      <c r="A1907" s="5" t="s">
        <v>1094</v>
      </c>
      <c r="B1907" s="5">
        <v>2500</v>
      </c>
      <c r="C1907" s="5">
        <v>3150</v>
      </c>
      <c r="D1907" s="5">
        <v>860</v>
      </c>
      <c r="E1907" s="5">
        <v>0</v>
      </c>
    </row>
    <row r="1908" spans="1:5" x14ac:dyDescent="0.35">
      <c r="A1908" s="5" t="s">
        <v>1095</v>
      </c>
      <c r="B1908" s="5">
        <v>0</v>
      </c>
      <c r="C1908" s="5">
        <v>3</v>
      </c>
      <c r="D1908" s="5">
        <v>60</v>
      </c>
      <c r="E1908" s="5">
        <v>0</v>
      </c>
    </row>
    <row r="1909" spans="1:5" x14ac:dyDescent="0.35">
      <c r="A1909" s="5" t="s">
        <v>1095</v>
      </c>
      <c r="B1909" s="5">
        <v>3</v>
      </c>
      <c r="C1909" s="5">
        <v>6</v>
      </c>
      <c r="D1909" s="5">
        <v>75</v>
      </c>
      <c r="E1909" s="5">
        <v>0</v>
      </c>
    </row>
    <row r="1910" spans="1:5" x14ac:dyDescent="0.35">
      <c r="A1910" s="5" t="s">
        <v>1095</v>
      </c>
      <c r="B1910" s="5">
        <v>6</v>
      </c>
      <c r="C1910" s="5">
        <v>10</v>
      </c>
      <c r="D1910" s="5">
        <v>90</v>
      </c>
      <c r="E1910" s="5">
        <v>0</v>
      </c>
    </row>
    <row r="1911" spans="1:5" x14ac:dyDescent="0.35">
      <c r="A1911" s="5" t="s">
        <v>1095</v>
      </c>
      <c r="B1911" s="5">
        <v>10</v>
      </c>
      <c r="C1911" s="5">
        <v>18</v>
      </c>
      <c r="D1911" s="5">
        <v>110</v>
      </c>
      <c r="E1911" s="5">
        <v>0</v>
      </c>
    </row>
    <row r="1912" spans="1:5" x14ac:dyDescent="0.35">
      <c r="A1912" s="5" t="s">
        <v>1095</v>
      </c>
      <c r="B1912" s="5">
        <v>18</v>
      </c>
      <c r="C1912" s="5">
        <v>30</v>
      </c>
      <c r="D1912" s="5">
        <v>130</v>
      </c>
      <c r="E1912" s="5">
        <v>0</v>
      </c>
    </row>
    <row r="1913" spans="1:5" x14ac:dyDescent="0.35">
      <c r="A1913" s="5" t="s">
        <v>1095</v>
      </c>
      <c r="B1913" s="5">
        <v>30</v>
      </c>
      <c r="C1913" s="5">
        <v>50</v>
      </c>
      <c r="D1913" s="5">
        <v>160</v>
      </c>
      <c r="E1913" s="5">
        <v>0</v>
      </c>
    </row>
    <row r="1914" spans="1:5" x14ac:dyDescent="0.35">
      <c r="A1914" s="5" t="s">
        <v>1095</v>
      </c>
      <c r="B1914" s="5">
        <v>50</v>
      </c>
      <c r="C1914" s="5">
        <v>80</v>
      </c>
      <c r="D1914" s="5">
        <v>190</v>
      </c>
      <c r="E1914" s="5">
        <v>0</v>
      </c>
    </row>
    <row r="1915" spans="1:5" x14ac:dyDescent="0.35">
      <c r="A1915" s="5" t="s">
        <v>1095</v>
      </c>
      <c r="B1915" s="5">
        <v>80</v>
      </c>
      <c r="C1915" s="5">
        <v>120</v>
      </c>
      <c r="D1915" s="5">
        <v>220</v>
      </c>
      <c r="E1915" s="5">
        <v>0</v>
      </c>
    </row>
    <row r="1916" spans="1:5" x14ac:dyDescent="0.35">
      <c r="A1916" s="5" t="s">
        <v>1095</v>
      </c>
      <c r="B1916" s="5">
        <v>120</v>
      </c>
      <c r="C1916" s="5">
        <v>180</v>
      </c>
      <c r="D1916" s="5">
        <v>250</v>
      </c>
      <c r="E1916" s="5">
        <v>0</v>
      </c>
    </row>
    <row r="1917" spans="1:5" x14ac:dyDescent="0.35">
      <c r="A1917" s="5" t="s">
        <v>1095</v>
      </c>
      <c r="B1917" s="5">
        <v>180</v>
      </c>
      <c r="C1917" s="5">
        <v>250</v>
      </c>
      <c r="D1917" s="5">
        <v>290</v>
      </c>
      <c r="E1917" s="5">
        <v>0</v>
      </c>
    </row>
    <row r="1918" spans="1:5" x14ac:dyDescent="0.35">
      <c r="A1918" s="5" t="s">
        <v>1095</v>
      </c>
      <c r="B1918" s="5">
        <v>250</v>
      </c>
      <c r="C1918" s="5">
        <v>315</v>
      </c>
      <c r="D1918" s="5">
        <v>320</v>
      </c>
      <c r="E1918" s="5">
        <v>0</v>
      </c>
    </row>
    <row r="1919" spans="1:5" x14ac:dyDescent="0.35">
      <c r="A1919" s="5" t="s">
        <v>1095</v>
      </c>
      <c r="B1919" s="5">
        <v>315</v>
      </c>
      <c r="C1919" s="5">
        <v>400</v>
      </c>
      <c r="D1919" s="5">
        <v>360</v>
      </c>
      <c r="E1919" s="5">
        <v>0</v>
      </c>
    </row>
    <row r="1920" spans="1:5" x14ac:dyDescent="0.35">
      <c r="A1920" s="5" t="s">
        <v>1095</v>
      </c>
      <c r="B1920" s="5">
        <v>400</v>
      </c>
      <c r="C1920" s="5">
        <v>500</v>
      </c>
      <c r="D1920" s="5">
        <v>400</v>
      </c>
      <c r="E1920" s="5">
        <v>0</v>
      </c>
    </row>
    <row r="1921" spans="1:5" x14ac:dyDescent="0.35">
      <c r="A1921" s="5" t="s">
        <v>1095</v>
      </c>
      <c r="B1921" s="5">
        <v>500</v>
      </c>
      <c r="C1921" s="5">
        <v>630</v>
      </c>
      <c r="D1921" s="5">
        <v>440</v>
      </c>
      <c r="E1921" s="5">
        <v>0</v>
      </c>
    </row>
    <row r="1922" spans="1:5" x14ac:dyDescent="0.35">
      <c r="A1922" s="5" t="s">
        <v>1095</v>
      </c>
      <c r="B1922" s="5">
        <v>630</v>
      </c>
      <c r="C1922" s="5">
        <v>800</v>
      </c>
      <c r="D1922" s="5">
        <v>500</v>
      </c>
      <c r="E1922" s="5">
        <v>0</v>
      </c>
    </row>
    <row r="1923" spans="1:5" x14ac:dyDescent="0.35">
      <c r="A1923" s="5" t="s">
        <v>1095</v>
      </c>
      <c r="B1923" s="5">
        <v>800</v>
      </c>
      <c r="C1923" s="5">
        <v>1000</v>
      </c>
      <c r="D1923" s="5">
        <v>560</v>
      </c>
      <c r="E1923" s="5">
        <v>0</v>
      </c>
    </row>
    <row r="1924" spans="1:5" x14ac:dyDescent="0.35">
      <c r="A1924" s="5" t="s">
        <v>1095</v>
      </c>
      <c r="B1924" s="5">
        <v>1000</v>
      </c>
      <c r="C1924" s="5">
        <v>1250</v>
      </c>
      <c r="D1924" s="5">
        <v>660</v>
      </c>
      <c r="E1924" s="5">
        <v>0</v>
      </c>
    </row>
    <row r="1925" spans="1:5" x14ac:dyDescent="0.35">
      <c r="A1925" s="5" t="s">
        <v>1095</v>
      </c>
      <c r="B1925" s="5">
        <v>1250</v>
      </c>
      <c r="C1925" s="5">
        <v>1600</v>
      </c>
      <c r="D1925" s="5">
        <v>780</v>
      </c>
      <c r="E1925" s="5">
        <v>0</v>
      </c>
    </row>
    <row r="1926" spans="1:5" x14ac:dyDescent="0.35">
      <c r="A1926" s="5" t="s">
        <v>1095</v>
      </c>
      <c r="B1926" s="5">
        <v>1600</v>
      </c>
      <c r="C1926" s="5">
        <v>2000</v>
      </c>
      <c r="D1926" s="5">
        <v>920</v>
      </c>
      <c r="E1926" s="5">
        <v>0</v>
      </c>
    </row>
    <row r="1927" spans="1:5" x14ac:dyDescent="0.35">
      <c r="A1927" s="5" t="s">
        <v>1095</v>
      </c>
      <c r="B1927" s="5">
        <v>2000</v>
      </c>
      <c r="C1927" s="5">
        <v>2500</v>
      </c>
      <c r="D1927" s="5">
        <v>1100</v>
      </c>
      <c r="E1927" s="5">
        <v>0</v>
      </c>
    </row>
    <row r="1928" spans="1:5" x14ac:dyDescent="0.35">
      <c r="A1928" s="5" t="s">
        <v>1095</v>
      </c>
      <c r="B1928" s="5">
        <v>2500</v>
      </c>
      <c r="C1928" s="5">
        <v>3150</v>
      </c>
      <c r="D1928" s="5">
        <v>1350</v>
      </c>
      <c r="E1928" s="5">
        <v>0</v>
      </c>
    </row>
    <row r="1929" spans="1:5" x14ac:dyDescent="0.35">
      <c r="A1929" s="5" t="s">
        <v>1096</v>
      </c>
      <c r="B1929" s="5">
        <v>0</v>
      </c>
      <c r="C1929" s="5">
        <v>3</v>
      </c>
      <c r="D1929" s="5">
        <v>100</v>
      </c>
      <c r="E1929" s="5">
        <v>0</v>
      </c>
    </row>
    <row r="1930" spans="1:5" x14ac:dyDescent="0.35">
      <c r="A1930" s="5" t="s">
        <v>1096</v>
      </c>
      <c r="B1930" s="5">
        <v>3</v>
      </c>
      <c r="C1930" s="5">
        <v>6</v>
      </c>
      <c r="D1930" s="5">
        <v>120</v>
      </c>
      <c r="E1930" s="5">
        <v>0</v>
      </c>
    </row>
    <row r="1931" spans="1:5" x14ac:dyDescent="0.35">
      <c r="A1931" s="5" t="s">
        <v>1096</v>
      </c>
      <c r="B1931" s="5">
        <v>6</v>
      </c>
      <c r="C1931" s="5">
        <v>10</v>
      </c>
      <c r="D1931" s="5">
        <v>150</v>
      </c>
      <c r="E1931" s="5">
        <v>0</v>
      </c>
    </row>
    <row r="1932" spans="1:5" x14ac:dyDescent="0.35">
      <c r="A1932" s="5" t="s">
        <v>1096</v>
      </c>
      <c r="B1932" s="5">
        <v>10</v>
      </c>
      <c r="C1932" s="5">
        <v>18</v>
      </c>
      <c r="D1932" s="5">
        <v>180</v>
      </c>
      <c r="E1932" s="5">
        <v>0</v>
      </c>
    </row>
    <row r="1933" spans="1:5" x14ac:dyDescent="0.35">
      <c r="A1933" s="5" t="s">
        <v>1096</v>
      </c>
      <c r="B1933" s="5">
        <v>18</v>
      </c>
      <c r="C1933" s="5">
        <v>30</v>
      </c>
      <c r="D1933" s="5">
        <v>210</v>
      </c>
      <c r="E1933" s="5">
        <v>0</v>
      </c>
    </row>
    <row r="1934" spans="1:5" x14ac:dyDescent="0.35">
      <c r="A1934" s="5" t="s">
        <v>1096</v>
      </c>
      <c r="B1934" s="5">
        <v>30</v>
      </c>
      <c r="C1934" s="5">
        <v>50</v>
      </c>
      <c r="D1934" s="5">
        <v>250</v>
      </c>
      <c r="E1934" s="5">
        <v>0</v>
      </c>
    </row>
    <row r="1935" spans="1:5" x14ac:dyDescent="0.35">
      <c r="A1935" s="5" t="s">
        <v>1096</v>
      </c>
      <c r="B1935" s="5">
        <v>50</v>
      </c>
      <c r="C1935" s="5">
        <v>80</v>
      </c>
      <c r="D1935" s="5">
        <v>300</v>
      </c>
      <c r="E1935" s="5">
        <v>0</v>
      </c>
    </row>
    <row r="1936" spans="1:5" x14ac:dyDescent="0.35">
      <c r="A1936" s="5" t="s">
        <v>1096</v>
      </c>
      <c r="B1936" s="5">
        <v>80</v>
      </c>
      <c r="C1936" s="5">
        <v>120</v>
      </c>
      <c r="D1936" s="5">
        <v>350</v>
      </c>
      <c r="E1936" s="5">
        <v>0</v>
      </c>
    </row>
    <row r="1937" spans="1:5" x14ac:dyDescent="0.35">
      <c r="A1937" s="5" t="s">
        <v>1096</v>
      </c>
      <c r="B1937" s="5">
        <v>120</v>
      </c>
      <c r="C1937" s="5">
        <v>180</v>
      </c>
      <c r="D1937" s="5">
        <v>400</v>
      </c>
      <c r="E1937" s="5">
        <v>0</v>
      </c>
    </row>
    <row r="1938" spans="1:5" x14ac:dyDescent="0.35">
      <c r="A1938" s="5" t="s">
        <v>1096</v>
      </c>
      <c r="B1938" s="5">
        <v>180</v>
      </c>
      <c r="C1938" s="5">
        <v>250</v>
      </c>
      <c r="D1938" s="5">
        <v>460</v>
      </c>
      <c r="E1938" s="5">
        <v>0</v>
      </c>
    </row>
    <row r="1939" spans="1:5" x14ac:dyDescent="0.35">
      <c r="A1939" s="5" t="s">
        <v>1096</v>
      </c>
      <c r="B1939" s="5">
        <v>250</v>
      </c>
      <c r="C1939" s="5">
        <v>315</v>
      </c>
      <c r="D1939" s="5">
        <v>520</v>
      </c>
      <c r="E1939" s="5">
        <v>0</v>
      </c>
    </row>
    <row r="1940" spans="1:5" x14ac:dyDescent="0.35">
      <c r="A1940" s="5" t="s">
        <v>1096</v>
      </c>
      <c r="B1940" s="5">
        <v>315</v>
      </c>
      <c r="C1940" s="5">
        <v>400</v>
      </c>
      <c r="D1940" s="5">
        <v>570</v>
      </c>
      <c r="E1940" s="5">
        <v>0</v>
      </c>
    </row>
    <row r="1941" spans="1:5" x14ac:dyDescent="0.35">
      <c r="A1941" s="5" t="s">
        <v>1096</v>
      </c>
      <c r="B1941" s="5">
        <v>400</v>
      </c>
      <c r="C1941" s="5">
        <v>500</v>
      </c>
      <c r="D1941" s="5">
        <v>630</v>
      </c>
      <c r="E1941" s="5">
        <v>0</v>
      </c>
    </row>
    <row r="1942" spans="1:5" x14ac:dyDescent="0.35">
      <c r="A1942" s="5" t="s">
        <v>1096</v>
      </c>
      <c r="B1942" s="5">
        <v>500</v>
      </c>
      <c r="C1942" s="5">
        <v>630</v>
      </c>
      <c r="D1942" s="5">
        <v>700</v>
      </c>
      <c r="E1942" s="5">
        <v>0</v>
      </c>
    </row>
    <row r="1943" spans="1:5" x14ac:dyDescent="0.35">
      <c r="A1943" s="5" t="s">
        <v>1096</v>
      </c>
      <c r="B1943" s="5">
        <v>630</v>
      </c>
      <c r="C1943" s="5">
        <v>800</v>
      </c>
      <c r="D1943" s="5">
        <v>800</v>
      </c>
      <c r="E1943" s="5">
        <v>0</v>
      </c>
    </row>
    <row r="1944" spans="1:5" x14ac:dyDescent="0.35">
      <c r="A1944" s="5" t="s">
        <v>1096</v>
      </c>
      <c r="B1944" s="5">
        <v>800</v>
      </c>
      <c r="C1944" s="5">
        <v>1000</v>
      </c>
      <c r="D1944" s="5">
        <v>900</v>
      </c>
      <c r="E1944" s="5">
        <v>0</v>
      </c>
    </row>
    <row r="1945" spans="1:5" x14ac:dyDescent="0.35">
      <c r="A1945" s="5" t="s">
        <v>1096</v>
      </c>
      <c r="B1945" s="5">
        <v>1000</v>
      </c>
      <c r="C1945" s="5">
        <v>1250</v>
      </c>
      <c r="D1945" s="5">
        <v>1050</v>
      </c>
      <c r="E1945" s="5">
        <v>0</v>
      </c>
    </row>
    <row r="1946" spans="1:5" x14ac:dyDescent="0.35">
      <c r="A1946" s="5" t="s">
        <v>1096</v>
      </c>
      <c r="B1946" s="5">
        <v>1250</v>
      </c>
      <c r="C1946" s="5">
        <v>1600</v>
      </c>
      <c r="D1946" s="5">
        <v>1250</v>
      </c>
      <c r="E1946" s="5">
        <v>0</v>
      </c>
    </row>
    <row r="1947" spans="1:5" x14ac:dyDescent="0.35">
      <c r="A1947" s="5" t="s">
        <v>1096</v>
      </c>
      <c r="B1947" s="5">
        <v>1600</v>
      </c>
      <c r="C1947" s="5">
        <v>2000</v>
      </c>
      <c r="D1947" s="5">
        <v>1500</v>
      </c>
      <c r="E1947" s="5">
        <v>0</v>
      </c>
    </row>
    <row r="1948" spans="1:5" x14ac:dyDescent="0.35">
      <c r="A1948" s="5" t="s">
        <v>1096</v>
      </c>
      <c r="B1948" s="5">
        <v>2000</v>
      </c>
      <c r="C1948" s="5">
        <v>2500</v>
      </c>
      <c r="D1948" s="5">
        <v>1750</v>
      </c>
      <c r="E1948" s="5">
        <v>0</v>
      </c>
    </row>
    <row r="1949" spans="1:5" x14ac:dyDescent="0.35">
      <c r="A1949" s="5" t="s">
        <v>1096</v>
      </c>
      <c r="B1949" s="5">
        <v>2500</v>
      </c>
      <c r="C1949" s="5">
        <v>3150</v>
      </c>
      <c r="D1949" s="5">
        <v>2100</v>
      </c>
      <c r="E1949" s="5">
        <v>0</v>
      </c>
    </row>
    <row r="1950" spans="1:5" x14ac:dyDescent="0.35">
      <c r="A1950" s="5" t="s">
        <v>1097</v>
      </c>
      <c r="B1950" s="5">
        <v>0</v>
      </c>
      <c r="C1950" s="5">
        <v>3</v>
      </c>
      <c r="D1950" s="5">
        <v>140</v>
      </c>
      <c r="E1950" s="5">
        <v>0</v>
      </c>
    </row>
    <row r="1951" spans="1:5" x14ac:dyDescent="0.35">
      <c r="A1951" s="5" t="s">
        <v>1097</v>
      </c>
      <c r="B1951" s="5">
        <v>3</v>
      </c>
      <c r="C1951" s="5">
        <v>6</v>
      </c>
      <c r="D1951" s="5">
        <v>180</v>
      </c>
      <c r="E1951" s="5">
        <v>0</v>
      </c>
    </row>
    <row r="1952" spans="1:5" x14ac:dyDescent="0.35">
      <c r="A1952" s="5" t="s">
        <v>1097</v>
      </c>
      <c r="B1952" s="5">
        <v>6</v>
      </c>
      <c r="C1952" s="5">
        <v>10</v>
      </c>
      <c r="D1952" s="5">
        <v>220</v>
      </c>
      <c r="E1952" s="5">
        <v>0</v>
      </c>
    </row>
    <row r="1953" spans="1:5" x14ac:dyDescent="0.35">
      <c r="A1953" s="5" t="s">
        <v>1097</v>
      </c>
      <c r="B1953" s="5">
        <v>10</v>
      </c>
      <c r="C1953" s="5">
        <v>18</v>
      </c>
      <c r="D1953" s="5">
        <v>270</v>
      </c>
      <c r="E1953" s="5">
        <v>0</v>
      </c>
    </row>
    <row r="1954" spans="1:5" x14ac:dyDescent="0.35">
      <c r="A1954" s="5" t="s">
        <v>1097</v>
      </c>
      <c r="B1954" s="5">
        <v>18</v>
      </c>
      <c r="C1954" s="5">
        <v>30</v>
      </c>
      <c r="D1954" s="5">
        <v>330</v>
      </c>
      <c r="E1954" s="5">
        <v>0</v>
      </c>
    </row>
    <row r="1955" spans="1:5" x14ac:dyDescent="0.35">
      <c r="A1955" s="5" t="s">
        <v>1097</v>
      </c>
      <c r="B1955" s="5">
        <v>30</v>
      </c>
      <c r="C1955" s="5">
        <v>50</v>
      </c>
      <c r="D1955" s="5">
        <v>390</v>
      </c>
      <c r="E1955" s="5">
        <v>0</v>
      </c>
    </row>
    <row r="1956" spans="1:5" x14ac:dyDescent="0.35">
      <c r="A1956" s="5" t="s">
        <v>1097</v>
      </c>
      <c r="B1956" s="5">
        <v>50</v>
      </c>
      <c r="C1956" s="5">
        <v>80</v>
      </c>
      <c r="D1956" s="5">
        <v>460</v>
      </c>
      <c r="E1956" s="5">
        <v>0</v>
      </c>
    </row>
    <row r="1957" spans="1:5" x14ac:dyDescent="0.35">
      <c r="A1957" s="5" t="s">
        <v>1097</v>
      </c>
      <c r="B1957" s="5">
        <v>80</v>
      </c>
      <c r="C1957" s="5">
        <v>120</v>
      </c>
      <c r="D1957" s="5">
        <v>540</v>
      </c>
      <c r="E1957" s="5">
        <v>0</v>
      </c>
    </row>
    <row r="1958" spans="1:5" x14ac:dyDescent="0.35">
      <c r="A1958" s="5" t="s">
        <v>1097</v>
      </c>
      <c r="B1958" s="5">
        <v>120</v>
      </c>
      <c r="C1958" s="5">
        <v>180</v>
      </c>
      <c r="D1958" s="5">
        <v>630</v>
      </c>
      <c r="E1958" s="5">
        <v>0</v>
      </c>
    </row>
    <row r="1959" spans="1:5" x14ac:dyDescent="0.35">
      <c r="A1959" s="5" t="s">
        <v>1097</v>
      </c>
      <c r="B1959" s="5">
        <v>180</v>
      </c>
      <c r="C1959" s="5">
        <v>250</v>
      </c>
      <c r="D1959" s="5">
        <v>720</v>
      </c>
      <c r="E1959" s="5">
        <v>0</v>
      </c>
    </row>
    <row r="1960" spans="1:5" x14ac:dyDescent="0.35">
      <c r="A1960" s="5" t="s">
        <v>1097</v>
      </c>
      <c r="B1960" s="5">
        <v>250</v>
      </c>
      <c r="C1960" s="5">
        <v>315</v>
      </c>
      <c r="D1960" s="5">
        <v>810</v>
      </c>
      <c r="E1960" s="5">
        <v>0</v>
      </c>
    </row>
    <row r="1961" spans="1:5" x14ac:dyDescent="0.35">
      <c r="A1961" s="5" t="s">
        <v>1097</v>
      </c>
      <c r="B1961" s="5">
        <v>315</v>
      </c>
      <c r="C1961" s="5">
        <v>400</v>
      </c>
      <c r="D1961" s="5">
        <v>890</v>
      </c>
      <c r="E1961" s="5">
        <v>0</v>
      </c>
    </row>
    <row r="1962" spans="1:5" x14ac:dyDescent="0.35">
      <c r="A1962" s="5" t="s">
        <v>1097</v>
      </c>
      <c r="B1962" s="5">
        <v>400</v>
      </c>
      <c r="C1962" s="5">
        <v>500</v>
      </c>
      <c r="D1962" s="5">
        <v>970</v>
      </c>
      <c r="E1962" s="5">
        <v>0</v>
      </c>
    </row>
    <row r="1963" spans="1:5" x14ac:dyDescent="0.35">
      <c r="A1963" s="5" t="s">
        <v>1097</v>
      </c>
      <c r="B1963" s="5">
        <v>500</v>
      </c>
      <c r="C1963" s="5">
        <v>630</v>
      </c>
      <c r="D1963" s="5">
        <v>1100</v>
      </c>
      <c r="E1963" s="5">
        <v>0</v>
      </c>
    </row>
    <row r="1964" spans="1:5" x14ac:dyDescent="0.35">
      <c r="A1964" s="5" t="s">
        <v>1097</v>
      </c>
      <c r="B1964" s="5">
        <v>630</v>
      </c>
      <c r="C1964" s="5">
        <v>800</v>
      </c>
      <c r="D1964" s="5">
        <v>1250</v>
      </c>
      <c r="E1964" s="5">
        <v>0</v>
      </c>
    </row>
    <row r="1965" spans="1:5" x14ac:dyDescent="0.35">
      <c r="A1965" s="5" t="s">
        <v>1097</v>
      </c>
      <c r="B1965" s="5">
        <v>800</v>
      </c>
      <c r="C1965" s="5">
        <v>1000</v>
      </c>
      <c r="D1965" s="5">
        <v>1400</v>
      </c>
      <c r="E1965" s="5">
        <v>0</v>
      </c>
    </row>
    <row r="1966" spans="1:5" x14ac:dyDescent="0.35">
      <c r="A1966" s="5" t="s">
        <v>1097</v>
      </c>
      <c r="B1966" s="5">
        <v>1000</v>
      </c>
      <c r="C1966" s="5">
        <v>1250</v>
      </c>
      <c r="D1966" s="5">
        <v>1650</v>
      </c>
      <c r="E1966" s="5">
        <v>0</v>
      </c>
    </row>
    <row r="1967" spans="1:5" x14ac:dyDescent="0.35">
      <c r="A1967" s="5" t="s">
        <v>1097</v>
      </c>
      <c r="B1967" s="5">
        <v>1250</v>
      </c>
      <c r="C1967" s="5">
        <v>1600</v>
      </c>
      <c r="D1967" s="5">
        <v>1950</v>
      </c>
      <c r="E1967" s="5">
        <v>0</v>
      </c>
    </row>
    <row r="1968" spans="1:5" x14ac:dyDescent="0.35">
      <c r="A1968" s="5" t="s">
        <v>1097</v>
      </c>
      <c r="B1968" s="5">
        <v>1600</v>
      </c>
      <c r="C1968" s="5">
        <v>2000</v>
      </c>
      <c r="D1968" s="5">
        <v>2300</v>
      </c>
      <c r="E1968" s="5">
        <v>0</v>
      </c>
    </row>
    <row r="1969" spans="1:5" x14ac:dyDescent="0.35">
      <c r="A1969" s="5" t="s">
        <v>1097</v>
      </c>
      <c r="B1969" s="5">
        <v>2000</v>
      </c>
      <c r="C1969" s="5">
        <v>2500</v>
      </c>
      <c r="D1969" s="5">
        <v>2800</v>
      </c>
      <c r="E1969" s="5">
        <v>0</v>
      </c>
    </row>
    <row r="1970" spans="1:5" x14ac:dyDescent="0.35">
      <c r="A1970" s="5" t="s">
        <v>1097</v>
      </c>
      <c r="B1970" s="5">
        <v>2500</v>
      </c>
      <c r="C1970" s="5">
        <v>3150</v>
      </c>
      <c r="D1970" s="5">
        <v>3300</v>
      </c>
      <c r="E1970" s="5">
        <v>0</v>
      </c>
    </row>
    <row r="1971" spans="1:5" x14ac:dyDescent="0.35">
      <c r="A1971" s="5" t="s">
        <v>1098</v>
      </c>
      <c r="B1971" s="5">
        <v>0</v>
      </c>
      <c r="C1971" s="5">
        <v>3</v>
      </c>
      <c r="D1971" s="5">
        <v>4</v>
      </c>
      <c r="E1971" s="5">
        <v>2</v>
      </c>
    </row>
    <row r="1972" spans="1:5" x14ac:dyDescent="0.35">
      <c r="A1972" s="5" t="s">
        <v>1098</v>
      </c>
      <c r="B1972" s="5">
        <v>3</v>
      </c>
      <c r="C1972" s="5">
        <v>6</v>
      </c>
      <c r="D1972" s="5">
        <v>6.5</v>
      </c>
      <c r="E1972" s="5">
        <v>4</v>
      </c>
    </row>
    <row r="1973" spans="1:5" x14ac:dyDescent="0.35">
      <c r="A1973" s="5" t="s">
        <v>1098</v>
      </c>
      <c r="B1973" s="5">
        <v>6</v>
      </c>
      <c r="C1973" s="5">
        <v>10</v>
      </c>
      <c r="D1973" s="5">
        <v>8.5</v>
      </c>
      <c r="E1973" s="5">
        <v>6</v>
      </c>
    </row>
    <row r="1974" spans="1:5" x14ac:dyDescent="0.35">
      <c r="A1974" s="5" t="s">
        <v>1098</v>
      </c>
      <c r="B1974" s="5">
        <v>10</v>
      </c>
      <c r="C1974" s="5">
        <v>18</v>
      </c>
      <c r="D1974" s="5">
        <v>10</v>
      </c>
      <c r="E1974" s="5">
        <v>7</v>
      </c>
    </row>
    <row r="1975" spans="1:5" x14ac:dyDescent="0.35">
      <c r="A1975" s="5" t="s">
        <v>1098</v>
      </c>
      <c r="B1975" s="5">
        <v>18</v>
      </c>
      <c r="C1975" s="5">
        <v>30</v>
      </c>
      <c r="D1975" s="5">
        <v>12</v>
      </c>
      <c r="E1975" s="5">
        <v>8</v>
      </c>
    </row>
    <row r="1976" spans="1:5" x14ac:dyDescent="0.35">
      <c r="A1976" s="5" t="s">
        <v>1098</v>
      </c>
      <c r="B1976" s="5">
        <v>30</v>
      </c>
      <c r="C1976" s="5">
        <v>50</v>
      </c>
      <c r="D1976" s="5">
        <v>13</v>
      </c>
      <c r="E1976" s="5">
        <v>9</v>
      </c>
    </row>
    <row r="1977" spans="1:5" x14ac:dyDescent="0.35">
      <c r="A1977" s="5" t="s">
        <v>1099</v>
      </c>
      <c r="B1977" s="5">
        <v>0</v>
      </c>
      <c r="C1977" s="5">
        <v>3</v>
      </c>
      <c r="D1977" s="5">
        <v>5</v>
      </c>
      <c r="E1977" s="5">
        <v>2</v>
      </c>
    </row>
    <row r="1978" spans="1:5" x14ac:dyDescent="0.35">
      <c r="A1978" s="5" t="s">
        <v>1099</v>
      </c>
      <c r="B1978" s="5">
        <v>3</v>
      </c>
      <c r="C1978" s="5">
        <v>6</v>
      </c>
      <c r="D1978" s="5">
        <v>8</v>
      </c>
      <c r="E1978" s="5">
        <v>4</v>
      </c>
    </row>
    <row r="1979" spans="1:5" x14ac:dyDescent="0.35">
      <c r="A1979" s="5" t="s">
        <v>1099</v>
      </c>
      <c r="B1979" s="5">
        <v>6</v>
      </c>
      <c r="C1979" s="5">
        <v>10</v>
      </c>
      <c r="D1979" s="5">
        <v>10</v>
      </c>
      <c r="E1979" s="5">
        <v>6</v>
      </c>
    </row>
    <row r="1980" spans="1:5" x14ac:dyDescent="0.35">
      <c r="A1980" s="5" t="s">
        <v>1099</v>
      </c>
      <c r="B1980" s="5">
        <v>10</v>
      </c>
      <c r="C1980" s="5">
        <v>18</v>
      </c>
      <c r="D1980" s="5">
        <v>12</v>
      </c>
      <c r="E1980" s="5">
        <v>7</v>
      </c>
    </row>
    <row r="1981" spans="1:5" x14ac:dyDescent="0.35">
      <c r="A1981" s="5" t="s">
        <v>1099</v>
      </c>
      <c r="B1981" s="5">
        <v>18</v>
      </c>
      <c r="C1981" s="5">
        <v>30</v>
      </c>
      <c r="D1981" s="5">
        <v>14</v>
      </c>
      <c r="E1981" s="5">
        <v>8</v>
      </c>
    </row>
    <row r="1982" spans="1:5" x14ac:dyDescent="0.35">
      <c r="A1982" s="5" t="s">
        <v>1099</v>
      </c>
      <c r="B1982" s="5">
        <v>30</v>
      </c>
      <c r="C1982" s="5">
        <v>50</v>
      </c>
      <c r="D1982" s="5">
        <v>16</v>
      </c>
      <c r="E1982" s="5">
        <v>9</v>
      </c>
    </row>
    <row r="1983" spans="1:5" x14ac:dyDescent="0.35">
      <c r="A1983" s="5" t="s">
        <v>1099</v>
      </c>
      <c r="B1983" s="5">
        <v>50</v>
      </c>
      <c r="C1983" s="5">
        <v>80</v>
      </c>
      <c r="D1983" s="5">
        <v>19</v>
      </c>
      <c r="E1983" s="5">
        <v>11</v>
      </c>
    </row>
    <row r="1984" spans="1:5" x14ac:dyDescent="0.35">
      <c r="A1984" s="5" t="s">
        <v>1099</v>
      </c>
      <c r="B1984" s="5">
        <v>80</v>
      </c>
      <c r="C1984" s="5">
        <v>120</v>
      </c>
      <c r="D1984" s="5">
        <v>23</v>
      </c>
      <c r="E1984" s="5">
        <v>13</v>
      </c>
    </row>
    <row r="1985" spans="1:5" x14ac:dyDescent="0.35">
      <c r="A1985" s="5" t="s">
        <v>1099</v>
      </c>
      <c r="B1985" s="5">
        <v>120</v>
      </c>
      <c r="C1985" s="5">
        <v>180</v>
      </c>
      <c r="D1985" s="5">
        <v>27</v>
      </c>
      <c r="E1985" s="5">
        <v>15</v>
      </c>
    </row>
    <row r="1986" spans="1:5" x14ac:dyDescent="0.35">
      <c r="A1986" s="5" t="s">
        <v>1099</v>
      </c>
      <c r="B1986" s="5">
        <v>180</v>
      </c>
      <c r="C1986" s="5">
        <v>250</v>
      </c>
      <c r="D1986" s="5">
        <v>31</v>
      </c>
      <c r="E1986" s="5">
        <v>17</v>
      </c>
    </row>
    <row r="1987" spans="1:5" x14ac:dyDescent="0.35">
      <c r="A1987" s="5" t="s">
        <v>1099</v>
      </c>
      <c r="B1987" s="5">
        <v>250</v>
      </c>
      <c r="C1987" s="5">
        <v>315</v>
      </c>
      <c r="D1987" s="5">
        <v>36</v>
      </c>
      <c r="E1987" s="5">
        <v>20</v>
      </c>
    </row>
    <row r="1988" spans="1:5" x14ac:dyDescent="0.35">
      <c r="A1988" s="5" t="s">
        <v>1099</v>
      </c>
      <c r="B1988" s="5">
        <v>315</v>
      </c>
      <c r="C1988" s="5">
        <v>400</v>
      </c>
      <c r="D1988" s="5">
        <v>39</v>
      </c>
      <c r="E1988" s="5">
        <v>21</v>
      </c>
    </row>
    <row r="1989" spans="1:5" x14ac:dyDescent="0.35">
      <c r="A1989" s="5" t="s">
        <v>1099</v>
      </c>
      <c r="B1989" s="5">
        <v>400</v>
      </c>
      <c r="C1989" s="5">
        <v>500</v>
      </c>
      <c r="D1989" s="5">
        <v>43</v>
      </c>
      <c r="E1989" s="5">
        <v>23</v>
      </c>
    </row>
    <row r="1990" spans="1:5" x14ac:dyDescent="0.35">
      <c r="A1990" s="5" t="s">
        <v>590</v>
      </c>
      <c r="B1990" s="5">
        <v>0</v>
      </c>
      <c r="C1990" s="5">
        <v>3</v>
      </c>
      <c r="D1990" s="5">
        <v>6</v>
      </c>
      <c r="E1990" s="5">
        <v>2</v>
      </c>
    </row>
    <row r="1991" spans="1:5" x14ac:dyDescent="0.35">
      <c r="A1991" s="5" t="s">
        <v>590</v>
      </c>
      <c r="B1991" s="5">
        <v>3</v>
      </c>
      <c r="C1991" s="5">
        <v>6</v>
      </c>
      <c r="D1991" s="5">
        <v>9</v>
      </c>
      <c r="E1991" s="5">
        <v>4</v>
      </c>
    </row>
    <row r="1992" spans="1:5" x14ac:dyDescent="0.35">
      <c r="A1992" s="5" t="s">
        <v>590</v>
      </c>
      <c r="B1992" s="5">
        <v>6</v>
      </c>
      <c r="C1992" s="5">
        <v>10</v>
      </c>
      <c r="D1992" s="5">
        <v>12</v>
      </c>
      <c r="E1992" s="5">
        <v>6</v>
      </c>
    </row>
    <row r="1993" spans="1:5" x14ac:dyDescent="0.35">
      <c r="A1993" s="5" t="s">
        <v>590</v>
      </c>
      <c r="B1993" s="5">
        <v>10</v>
      </c>
      <c r="C1993" s="5">
        <v>18</v>
      </c>
      <c r="D1993" s="5">
        <v>15</v>
      </c>
      <c r="E1993" s="5">
        <v>7</v>
      </c>
    </row>
    <row r="1994" spans="1:5" x14ac:dyDescent="0.35">
      <c r="A1994" s="5" t="s">
        <v>590</v>
      </c>
      <c r="B1994" s="5">
        <v>18</v>
      </c>
      <c r="C1994" s="5">
        <v>30</v>
      </c>
      <c r="D1994" s="5">
        <v>17</v>
      </c>
      <c r="E1994" s="5">
        <v>8</v>
      </c>
    </row>
    <row r="1995" spans="1:5" x14ac:dyDescent="0.35">
      <c r="A1995" s="5" t="s">
        <v>590</v>
      </c>
      <c r="B1995" s="5">
        <v>30</v>
      </c>
      <c r="C1995" s="5">
        <v>50</v>
      </c>
      <c r="D1995" s="5">
        <v>20</v>
      </c>
      <c r="E1995" s="5">
        <v>9</v>
      </c>
    </row>
    <row r="1996" spans="1:5" x14ac:dyDescent="0.35">
      <c r="A1996" s="5" t="s">
        <v>590</v>
      </c>
      <c r="B1996" s="5">
        <v>50</v>
      </c>
      <c r="C1996" s="5">
        <v>80</v>
      </c>
      <c r="D1996" s="5">
        <v>24</v>
      </c>
      <c r="E1996" s="5">
        <v>11</v>
      </c>
    </row>
    <row r="1997" spans="1:5" x14ac:dyDescent="0.35">
      <c r="A1997" s="5" t="s">
        <v>590</v>
      </c>
      <c r="B1997" s="5">
        <v>80</v>
      </c>
      <c r="C1997" s="5">
        <v>120</v>
      </c>
      <c r="D1997" s="5">
        <v>28</v>
      </c>
      <c r="E1997" s="5">
        <v>13</v>
      </c>
    </row>
    <row r="1998" spans="1:5" x14ac:dyDescent="0.35">
      <c r="A1998" s="5" t="s">
        <v>590</v>
      </c>
      <c r="B1998" s="5">
        <v>120</v>
      </c>
      <c r="C1998" s="5">
        <v>180</v>
      </c>
      <c r="D1998" s="5">
        <v>33</v>
      </c>
      <c r="E1998" s="5">
        <v>15</v>
      </c>
    </row>
    <row r="1999" spans="1:5" x14ac:dyDescent="0.35">
      <c r="A1999" s="5" t="s">
        <v>590</v>
      </c>
      <c r="B1999" s="5">
        <v>180</v>
      </c>
      <c r="C1999" s="5">
        <v>250</v>
      </c>
      <c r="D1999" s="5">
        <v>37</v>
      </c>
      <c r="E1999" s="5">
        <v>17</v>
      </c>
    </row>
    <row r="2000" spans="1:5" x14ac:dyDescent="0.35">
      <c r="A2000" s="5" t="s">
        <v>590</v>
      </c>
      <c r="B2000" s="5">
        <v>250</v>
      </c>
      <c r="C2000" s="5">
        <v>315</v>
      </c>
      <c r="D2000" s="5">
        <v>43</v>
      </c>
      <c r="E2000" s="5">
        <v>20</v>
      </c>
    </row>
    <row r="2001" spans="1:5" x14ac:dyDescent="0.35">
      <c r="A2001" s="5" t="s">
        <v>590</v>
      </c>
      <c r="B2001" s="5">
        <v>315</v>
      </c>
      <c r="C2001" s="5">
        <v>400</v>
      </c>
      <c r="D2001" s="5">
        <v>46</v>
      </c>
      <c r="E2001" s="5">
        <v>21</v>
      </c>
    </row>
    <row r="2002" spans="1:5" x14ac:dyDescent="0.35">
      <c r="A2002" s="5" t="s">
        <v>590</v>
      </c>
      <c r="B2002" s="5">
        <v>400</v>
      </c>
      <c r="C2002" s="5">
        <v>500</v>
      </c>
      <c r="D2002" s="5">
        <v>50</v>
      </c>
      <c r="E2002" s="5">
        <v>23</v>
      </c>
    </row>
    <row r="2003" spans="1:5" x14ac:dyDescent="0.35">
      <c r="A2003" s="5" t="s">
        <v>603</v>
      </c>
      <c r="B2003" s="5">
        <v>0</v>
      </c>
      <c r="C2003" s="5">
        <v>3</v>
      </c>
      <c r="D2003" s="5">
        <v>8</v>
      </c>
      <c r="E2003" s="5">
        <v>2</v>
      </c>
    </row>
    <row r="2004" spans="1:5" x14ac:dyDescent="0.35">
      <c r="A2004" s="5" t="s">
        <v>603</v>
      </c>
      <c r="B2004" s="5">
        <v>3</v>
      </c>
      <c r="C2004" s="5">
        <v>6</v>
      </c>
      <c r="D2004" s="5">
        <v>12</v>
      </c>
      <c r="E2004" s="5">
        <v>4</v>
      </c>
    </row>
    <row r="2005" spans="1:5" x14ac:dyDescent="0.35">
      <c r="A2005" s="5" t="s">
        <v>603</v>
      </c>
      <c r="B2005" s="5">
        <v>6</v>
      </c>
      <c r="C2005" s="5">
        <v>10</v>
      </c>
      <c r="D2005" s="5">
        <v>15</v>
      </c>
      <c r="E2005" s="5">
        <v>6</v>
      </c>
    </row>
    <row r="2006" spans="1:5" x14ac:dyDescent="0.35">
      <c r="A2006" s="5" t="s">
        <v>603</v>
      </c>
      <c r="B2006" s="5">
        <v>10</v>
      </c>
      <c r="C2006" s="5">
        <v>18</v>
      </c>
      <c r="D2006" s="5">
        <v>18</v>
      </c>
      <c r="E2006" s="5">
        <v>7</v>
      </c>
    </row>
    <row r="2007" spans="1:5" x14ac:dyDescent="0.35">
      <c r="A2007" s="5" t="s">
        <v>603</v>
      </c>
      <c r="B2007" s="5">
        <v>18</v>
      </c>
      <c r="C2007" s="5">
        <v>30</v>
      </c>
      <c r="D2007" s="5">
        <v>21</v>
      </c>
      <c r="E2007" s="5">
        <v>8</v>
      </c>
    </row>
    <row r="2008" spans="1:5" x14ac:dyDescent="0.35">
      <c r="A2008" s="5" t="s">
        <v>603</v>
      </c>
      <c r="B2008" s="5">
        <v>30</v>
      </c>
      <c r="C2008" s="5">
        <v>50</v>
      </c>
      <c r="D2008" s="5">
        <v>25</v>
      </c>
      <c r="E2008" s="5">
        <v>9</v>
      </c>
    </row>
    <row r="2009" spans="1:5" x14ac:dyDescent="0.35">
      <c r="A2009" s="5" t="s">
        <v>603</v>
      </c>
      <c r="B2009" s="5">
        <v>50</v>
      </c>
      <c r="C2009" s="5">
        <v>80</v>
      </c>
      <c r="D2009" s="5">
        <v>30</v>
      </c>
      <c r="E2009" s="5">
        <v>11</v>
      </c>
    </row>
    <row r="2010" spans="1:5" x14ac:dyDescent="0.35">
      <c r="A2010" s="5" t="s">
        <v>603</v>
      </c>
      <c r="B2010" s="5">
        <v>80</v>
      </c>
      <c r="C2010" s="5">
        <v>120</v>
      </c>
      <c r="D2010" s="5">
        <v>35</v>
      </c>
      <c r="E2010" s="5">
        <v>13</v>
      </c>
    </row>
    <row r="2011" spans="1:5" x14ac:dyDescent="0.35">
      <c r="A2011" s="5" t="s">
        <v>603</v>
      </c>
      <c r="B2011" s="5">
        <v>120</v>
      </c>
      <c r="C2011" s="5">
        <v>180</v>
      </c>
      <c r="D2011" s="5">
        <v>40</v>
      </c>
      <c r="E2011" s="5">
        <v>15</v>
      </c>
    </row>
    <row r="2012" spans="1:5" x14ac:dyDescent="0.35">
      <c r="A2012" s="5" t="s">
        <v>603</v>
      </c>
      <c r="B2012" s="5">
        <v>180</v>
      </c>
      <c r="C2012" s="5">
        <v>250</v>
      </c>
      <c r="D2012" s="5">
        <v>46</v>
      </c>
      <c r="E2012" s="5">
        <v>17</v>
      </c>
    </row>
    <row r="2013" spans="1:5" x14ac:dyDescent="0.35">
      <c r="A2013" s="5" t="s">
        <v>603</v>
      </c>
      <c r="B2013" s="5">
        <v>250</v>
      </c>
      <c r="C2013" s="5">
        <v>315</v>
      </c>
      <c r="D2013" s="5">
        <v>52</v>
      </c>
      <c r="E2013" s="5">
        <v>20</v>
      </c>
    </row>
    <row r="2014" spans="1:5" x14ac:dyDescent="0.35">
      <c r="A2014" s="5" t="s">
        <v>603</v>
      </c>
      <c r="B2014" s="5">
        <v>315</v>
      </c>
      <c r="C2014" s="5">
        <v>400</v>
      </c>
      <c r="D2014" s="5">
        <v>57</v>
      </c>
      <c r="E2014" s="5">
        <v>21</v>
      </c>
    </row>
    <row r="2015" spans="1:5" x14ac:dyDescent="0.35">
      <c r="A2015" s="5" t="s">
        <v>603</v>
      </c>
      <c r="B2015" s="5">
        <v>400</v>
      </c>
      <c r="C2015" s="5">
        <v>500</v>
      </c>
      <c r="D2015" s="5">
        <v>63</v>
      </c>
      <c r="E2015" s="5">
        <v>23</v>
      </c>
    </row>
    <row r="2016" spans="1:5" x14ac:dyDescent="0.35">
      <c r="A2016" s="5" t="s">
        <v>603</v>
      </c>
      <c r="B2016" s="5">
        <v>500</v>
      </c>
      <c r="C2016" s="5">
        <v>630</v>
      </c>
      <c r="D2016" s="5">
        <v>70</v>
      </c>
      <c r="E2016" s="5">
        <v>26</v>
      </c>
    </row>
    <row r="2017" spans="1:5" x14ac:dyDescent="0.35">
      <c r="A2017" s="5" t="s">
        <v>603</v>
      </c>
      <c r="B2017" s="5">
        <v>630</v>
      </c>
      <c r="C2017" s="5">
        <v>800</v>
      </c>
      <c r="D2017" s="5">
        <v>80</v>
      </c>
      <c r="E2017" s="5">
        <v>30</v>
      </c>
    </row>
    <row r="2018" spans="1:5" x14ac:dyDescent="0.35">
      <c r="A2018" s="5" t="s">
        <v>603</v>
      </c>
      <c r="B2018" s="5">
        <v>800</v>
      </c>
      <c r="C2018" s="5">
        <v>1000</v>
      </c>
      <c r="D2018" s="5">
        <v>90</v>
      </c>
      <c r="E2018" s="5">
        <v>34</v>
      </c>
    </row>
    <row r="2019" spans="1:5" x14ac:dyDescent="0.35">
      <c r="A2019" s="5" t="s">
        <v>603</v>
      </c>
      <c r="B2019" s="5">
        <v>1000</v>
      </c>
      <c r="C2019" s="5">
        <v>1250</v>
      </c>
      <c r="D2019" s="5">
        <v>106</v>
      </c>
      <c r="E2019" s="5">
        <v>40</v>
      </c>
    </row>
    <row r="2020" spans="1:5" x14ac:dyDescent="0.35">
      <c r="A2020" s="5" t="s">
        <v>603</v>
      </c>
      <c r="B2020" s="5">
        <v>1250</v>
      </c>
      <c r="C2020" s="5">
        <v>1600</v>
      </c>
      <c r="D2020" s="5">
        <v>126</v>
      </c>
      <c r="E2020" s="5">
        <v>48</v>
      </c>
    </row>
    <row r="2021" spans="1:5" x14ac:dyDescent="0.35">
      <c r="A2021" s="5" t="s">
        <v>603</v>
      </c>
      <c r="B2021" s="5">
        <v>1600</v>
      </c>
      <c r="C2021" s="5">
        <v>2000</v>
      </c>
      <c r="D2021" s="5">
        <v>150</v>
      </c>
      <c r="E2021" s="5">
        <v>58</v>
      </c>
    </row>
    <row r="2022" spans="1:5" x14ac:dyDescent="0.35">
      <c r="A2022" s="5" t="s">
        <v>603</v>
      </c>
      <c r="B2022" s="5">
        <v>2000</v>
      </c>
      <c r="C2022" s="5">
        <v>2500</v>
      </c>
      <c r="D2022" s="5">
        <v>178</v>
      </c>
      <c r="E2022" s="5">
        <v>68</v>
      </c>
    </row>
    <row r="2023" spans="1:5" x14ac:dyDescent="0.35">
      <c r="A2023" s="5" t="s">
        <v>603</v>
      </c>
      <c r="B2023" s="5">
        <v>2500</v>
      </c>
      <c r="C2023" s="5">
        <v>3150</v>
      </c>
      <c r="D2023" s="5">
        <v>211</v>
      </c>
      <c r="E2023" s="5">
        <v>76</v>
      </c>
    </row>
    <row r="2024" spans="1:5" x14ac:dyDescent="0.35">
      <c r="A2024" s="5" t="s">
        <v>757</v>
      </c>
      <c r="B2024" s="5">
        <v>0</v>
      </c>
      <c r="C2024" s="5">
        <v>3</v>
      </c>
      <c r="D2024" s="5">
        <v>12</v>
      </c>
      <c r="E2024" s="5">
        <v>2</v>
      </c>
    </row>
    <row r="2025" spans="1:5" x14ac:dyDescent="0.35">
      <c r="A2025" s="5" t="s">
        <v>757</v>
      </c>
      <c r="B2025" s="5">
        <v>3</v>
      </c>
      <c r="C2025" s="5">
        <v>6</v>
      </c>
      <c r="D2025" s="5">
        <v>16</v>
      </c>
      <c r="E2025" s="5">
        <v>4</v>
      </c>
    </row>
    <row r="2026" spans="1:5" x14ac:dyDescent="0.35">
      <c r="A2026" s="5" t="s">
        <v>757</v>
      </c>
      <c r="B2026" s="5">
        <v>6</v>
      </c>
      <c r="C2026" s="5">
        <v>10</v>
      </c>
      <c r="D2026" s="5">
        <v>21</v>
      </c>
      <c r="E2026" s="5">
        <v>6</v>
      </c>
    </row>
    <row r="2027" spans="1:5" x14ac:dyDescent="0.35">
      <c r="A2027" s="5" t="s">
        <v>757</v>
      </c>
      <c r="B2027" s="5">
        <v>10</v>
      </c>
      <c r="C2027" s="5">
        <v>18</v>
      </c>
      <c r="D2027" s="5">
        <v>25</v>
      </c>
      <c r="E2027" s="5">
        <v>7</v>
      </c>
    </row>
    <row r="2028" spans="1:5" x14ac:dyDescent="0.35">
      <c r="A2028" s="5" t="s">
        <v>757</v>
      </c>
      <c r="B2028" s="5">
        <v>18</v>
      </c>
      <c r="C2028" s="5">
        <v>30</v>
      </c>
      <c r="D2028" s="5">
        <v>29</v>
      </c>
      <c r="E2028" s="5">
        <v>8</v>
      </c>
    </row>
    <row r="2029" spans="1:5" x14ac:dyDescent="0.35">
      <c r="A2029" s="5" t="s">
        <v>757</v>
      </c>
      <c r="B2029" s="5">
        <v>30</v>
      </c>
      <c r="C2029" s="5">
        <v>50</v>
      </c>
      <c r="D2029" s="5">
        <v>34</v>
      </c>
      <c r="E2029" s="5">
        <v>9</v>
      </c>
    </row>
    <row r="2030" spans="1:5" x14ac:dyDescent="0.35">
      <c r="A2030" s="5" t="s">
        <v>757</v>
      </c>
      <c r="B2030" s="5">
        <v>50</v>
      </c>
      <c r="C2030" s="5">
        <v>80</v>
      </c>
      <c r="D2030" s="5">
        <v>41</v>
      </c>
      <c r="E2030" s="5">
        <v>11</v>
      </c>
    </row>
    <row r="2031" spans="1:5" x14ac:dyDescent="0.35">
      <c r="A2031" s="5" t="s">
        <v>757</v>
      </c>
      <c r="B2031" s="5">
        <v>80</v>
      </c>
      <c r="C2031" s="5">
        <v>120</v>
      </c>
      <c r="D2031" s="5">
        <v>48</v>
      </c>
      <c r="E2031" s="5">
        <v>13</v>
      </c>
    </row>
    <row r="2032" spans="1:5" x14ac:dyDescent="0.35">
      <c r="A2032" s="5" t="s">
        <v>757</v>
      </c>
      <c r="B2032" s="5">
        <v>120</v>
      </c>
      <c r="C2032" s="5">
        <v>180</v>
      </c>
      <c r="D2032" s="5">
        <v>55</v>
      </c>
      <c r="E2032" s="5">
        <v>15</v>
      </c>
    </row>
    <row r="2033" spans="1:5" x14ac:dyDescent="0.35">
      <c r="A2033" s="5" t="s">
        <v>757</v>
      </c>
      <c r="B2033" s="5">
        <v>180</v>
      </c>
      <c r="C2033" s="5">
        <v>250</v>
      </c>
      <c r="D2033" s="5">
        <v>63</v>
      </c>
      <c r="E2033" s="5">
        <v>17</v>
      </c>
    </row>
    <row r="2034" spans="1:5" x14ac:dyDescent="0.35">
      <c r="A2034" s="5" t="s">
        <v>757</v>
      </c>
      <c r="B2034" s="5">
        <v>250</v>
      </c>
      <c r="C2034" s="5">
        <v>315</v>
      </c>
      <c r="D2034" s="5">
        <v>72</v>
      </c>
      <c r="E2034" s="5">
        <v>20</v>
      </c>
    </row>
    <row r="2035" spans="1:5" x14ac:dyDescent="0.35">
      <c r="A2035" s="5" t="s">
        <v>757</v>
      </c>
      <c r="B2035" s="5">
        <v>315</v>
      </c>
      <c r="C2035" s="5">
        <v>400</v>
      </c>
      <c r="D2035" s="5">
        <v>78</v>
      </c>
      <c r="E2035" s="5">
        <v>21</v>
      </c>
    </row>
    <row r="2036" spans="1:5" x14ac:dyDescent="0.35">
      <c r="A2036" s="5" t="s">
        <v>757</v>
      </c>
      <c r="B2036" s="5">
        <v>400</v>
      </c>
      <c r="C2036" s="5">
        <v>500</v>
      </c>
      <c r="D2036" s="5">
        <v>86</v>
      </c>
      <c r="E2036" s="5">
        <v>23</v>
      </c>
    </row>
    <row r="2037" spans="1:5" x14ac:dyDescent="0.35">
      <c r="A2037" s="5" t="s">
        <v>757</v>
      </c>
      <c r="B2037" s="5">
        <v>500</v>
      </c>
      <c r="C2037" s="5">
        <v>630</v>
      </c>
      <c r="D2037" s="5">
        <v>96</v>
      </c>
      <c r="E2037" s="5">
        <v>26</v>
      </c>
    </row>
    <row r="2038" spans="1:5" x14ac:dyDescent="0.35">
      <c r="A2038" s="5" t="s">
        <v>757</v>
      </c>
      <c r="B2038" s="5">
        <v>630</v>
      </c>
      <c r="C2038" s="5">
        <v>800</v>
      </c>
      <c r="D2038" s="5">
        <v>110</v>
      </c>
      <c r="E2038" s="5">
        <v>30</v>
      </c>
    </row>
    <row r="2039" spans="1:5" x14ac:dyDescent="0.35">
      <c r="A2039" s="5" t="s">
        <v>757</v>
      </c>
      <c r="B2039" s="5">
        <v>800</v>
      </c>
      <c r="C2039" s="5">
        <v>1000</v>
      </c>
      <c r="D2039" s="5">
        <v>124</v>
      </c>
      <c r="E2039" s="5">
        <v>34</v>
      </c>
    </row>
    <row r="2040" spans="1:5" x14ac:dyDescent="0.35">
      <c r="A2040" s="5" t="s">
        <v>757</v>
      </c>
      <c r="B2040" s="5">
        <v>1000</v>
      </c>
      <c r="C2040" s="5">
        <v>1250</v>
      </c>
      <c r="D2040" s="5">
        <v>145</v>
      </c>
      <c r="E2040" s="5">
        <v>40</v>
      </c>
    </row>
    <row r="2041" spans="1:5" x14ac:dyDescent="0.35">
      <c r="A2041" s="5" t="s">
        <v>757</v>
      </c>
      <c r="B2041" s="5">
        <v>1250</v>
      </c>
      <c r="C2041" s="5">
        <v>1600</v>
      </c>
      <c r="D2041" s="5">
        <v>173</v>
      </c>
      <c r="E2041" s="5">
        <v>48</v>
      </c>
    </row>
    <row r="2042" spans="1:5" x14ac:dyDescent="0.35">
      <c r="A2042" s="5" t="s">
        <v>757</v>
      </c>
      <c r="B2042" s="5">
        <v>1600</v>
      </c>
      <c r="C2042" s="5">
        <v>2000</v>
      </c>
      <c r="D2042" s="5">
        <v>208</v>
      </c>
      <c r="E2042" s="5">
        <v>58</v>
      </c>
    </row>
    <row r="2043" spans="1:5" x14ac:dyDescent="0.35">
      <c r="A2043" s="5" t="s">
        <v>757</v>
      </c>
      <c r="B2043" s="5">
        <v>2000</v>
      </c>
      <c r="C2043" s="5">
        <v>2500</v>
      </c>
      <c r="D2043" s="5">
        <v>243</v>
      </c>
      <c r="E2043" s="5">
        <v>68</v>
      </c>
    </row>
    <row r="2044" spans="1:5" x14ac:dyDescent="0.35">
      <c r="A2044" s="5" t="s">
        <v>757</v>
      </c>
      <c r="B2044" s="5">
        <v>2500</v>
      </c>
      <c r="C2044" s="5">
        <v>3150</v>
      </c>
      <c r="D2044" s="5">
        <v>286</v>
      </c>
      <c r="E2044" s="5">
        <v>76</v>
      </c>
    </row>
    <row r="2045" spans="1:5" x14ac:dyDescent="0.35">
      <c r="A2045" s="5" t="s">
        <v>1100</v>
      </c>
      <c r="B2045" s="5">
        <v>0</v>
      </c>
      <c r="C2045" s="5">
        <v>3</v>
      </c>
      <c r="D2045" s="5">
        <v>16</v>
      </c>
      <c r="E2045" s="5">
        <v>2</v>
      </c>
    </row>
    <row r="2046" spans="1:5" x14ac:dyDescent="0.35">
      <c r="A2046" s="5" t="s">
        <v>1100</v>
      </c>
      <c r="B2046" s="5">
        <v>3</v>
      </c>
      <c r="C2046" s="5">
        <v>6</v>
      </c>
      <c r="D2046" s="5">
        <v>22</v>
      </c>
      <c r="E2046" s="5">
        <v>4</v>
      </c>
    </row>
    <row r="2047" spans="1:5" x14ac:dyDescent="0.35">
      <c r="A2047" s="5" t="s">
        <v>1100</v>
      </c>
      <c r="B2047" s="5">
        <v>6</v>
      </c>
      <c r="C2047" s="5">
        <v>10</v>
      </c>
      <c r="D2047" s="5">
        <v>28</v>
      </c>
      <c r="E2047" s="5">
        <v>6</v>
      </c>
    </row>
    <row r="2048" spans="1:5" x14ac:dyDescent="0.35">
      <c r="A2048" s="5" t="s">
        <v>1100</v>
      </c>
      <c r="B2048" s="5">
        <v>10</v>
      </c>
      <c r="C2048" s="5">
        <v>18</v>
      </c>
      <c r="D2048" s="5">
        <v>34</v>
      </c>
      <c r="E2048" s="5">
        <v>7</v>
      </c>
    </row>
    <row r="2049" spans="1:5" x14ac:dyDescent="0.35">
      <c r="A2049" s="5" t="s">
        <v>1100</v>
      </c>
      <c r="B2049" s="5">
        <v>18</v>
      </c>
      <c r="C2049" s="5">
        <v>30</v>
      </c>
      <c r="D2049" s="5">
        <v>41</v>
      </c>
      <c r="E2049" s="5">
        <v>8</v>
      </c>
    </row>
    <row r="2050" spans="1:5" x14ac:dyDescent="0.35">
      <c r="A2050" s="5" t="s">
        <v>1100</v>
      </c>
      <c r="B2050" s="5">
        <v>30</v>
      </c>
      <c r="C2050" s="5">
        <v>50</v>
      </c>
      <c r="D2050" s="5">
        <v>48</v>
      </c>
      <c r="E2050" s="5">
        <v>9</v>
      </c>
    </row>
    <row r="2051" spans="1:5" x14ac:dyDescent="0.35">
      <c r="A2051" s="5" t="s">
        <v>1101</v>
      </c>
      <c r="B2051" s="5">
        <v>0</v>
      </c>
      <c r="C2051" s="5">
        <v>3</v>
      </c>
      <c r="D2051" s="5">
        <v>27</v>
      </c>
      <c r="E2051" s="5">
        <v>2</v>
      </c>
    </row>
    <row r="2052" spans="1:5" x14ac:dyDescent="0.35">
      <c r="A2052" s="5" t="s">
        <v>1101</v>
      </c>
      <c r="B2052" s="5">
        <v>3</v>
      </c>
      <c r="C2052" s="5">
        <v>6</v>
      </c>
      <c r="D2052" s="5">
        <v>34</v>
      </c>
      <c r="E2052" s="5">
        <v>4</v>
      </c>
    </row>
    <row r="2053" spans="1:5" x14ac:dyDescent="0.35">
      <c r="A2053" s="5" t="s">
        <v>1101</v>
      </c>
      <c r="B2053" s="5">
        <v>6</v>
      </c>
      <c r="C2053" s="5">
        <v>10</v>
      </c>
      <c r="D2053" s="5">
        <v>42</v>
      </c>
      <c r="E2053" s="5">
        <v>6</v>
      </c>
    </row>
    <row r="2054" spans="1:5" x14ac:dyDescent="0.35">
      <c r="A2054" s="5" t="s">
        <v>1101</v>
      </c>
      <c r="B2054" s="5">
        <v>10</v>
      </c>
      <c r="C2054" s="5">
        <v>18</v>
      </c>
      <c r="D2054" s="5">
        <v>50</v>
      </c>
      <c r="E2054" s="5">
        <v>7</v>
      </c>
    </row>
    <row r="2055" spans="1:5" x14ac:dyDescent="0.35">
      <c r="A2055" s="5" t="s">
        <v>1101</v>
      </c>
      <c r="B2055" s="5">
        <v>18</v>
      </c>
      <c r="C2055" s="5">
        <v>30</v>
      </c>
      <c r="D2055" s="5">
        <v>60</v>
      </c>
      <c r="E2055" s="5">
        <v>8</v>
      </c>
    </row>
    <row r="2056" spans="1:5" x14ac:dyDescent="0.35">
      <c r="A2056" s="5" t="s">
        <v>1101</v>
      </c>
      <c r="B2056" s="5">
        <v>30</v>
      </c>
      <c r="C2056" s="5">
        <v>50</v>
      </c>
      <c r="D2056" s="5">
        <v>71</v>
      </c>
      <c r="E2056" s="5">
        <v>9</v>
      </c>
    </row>
    <row r="2057" spans="1:5" x14ac:dyDescent="0.35">
      <c r="A2057" s="5" t="s">
        <v>1102</v>
      </c>
      <c r="B2057" s="5">
        <v>0</v>
      </c>
      <c r="C2057" s="5">
        <v>3</v>
      </c>
      <c r="D2057" s="5">
        <v>6</v>
      </c>
      <c r="E2057" s="5">
        <v>4</v>
      </c>
    </row>
    <row r="2058" spans="1:5" x14ac:dyDescent="0.35">
      <c r="A2058" s="5" t="s">
        <v>1102</v>
      </c>
      <c r="B2058" s="5">
        <v>3</v>
      </c>
      <c r="C2058" s="5">
        <v>6</v>
      </c>
      <c r="D2058" s="5">
        <v>10.5</v>
      </c>
      <c r="E2058" s="5">
        <v>8</v>
      </c>
    </row>
    <row r="2059" spans="1:5" x14ac:dyDescent="0.35">
      <c r="A2059" s="5" t="s">
        <v>1102</v>
      </c>
      <c r="B2059" s="5">
        <v>6</v>
      </c>
      <c r="C2059" s="5">
        <v>10</v>
      </c>
      <c r="D2059" s="5">
        <v>12.5</v>
      </c>
      <c r="E2059" s="5">
        <v>10</v>
      </c>
    </row>
    <row r="2060" spans="1:5" x14ac:dyDescent="0.35">
      <c r="A2060" s="5" t="s">
        <v>1102</v>
      </c>
      <c r="B2060" s="5">
        <v>10</v>
      </c>
      <c r="C2060" s="5">
        <v>18</v>
      </c>
      <c r="D2060" s="5">
        <v>15</v>
      </c>
      <c r="E2060" s="5">
        <v>12</v>
      </c>
    </row>
    <row r="2061" spans="1:5" x14ac:dyDescent="0.35">
      <c r="A2061" s="5" t="s">
        <v>1102</v>
      </c>
      <c r="B2061" s="5">
        <v>18</v>
      </c>
      <c r="C2061" s="5">
        <v>30</v>
      </c>
      <c r="D2061" s="5">
        <v>19</v>
      </c>
      <c r="E2061" s="5">
        <v>15</v>
      </c>
    </row>
    <row r="2062" spans="1:5" x14ac:dyDescent="0.35">
      <c r="A2062" s="5" t="s">
        <v>1102</v>
      </c>
      <c r="B2062" s="5">
        <v>30</v>
      </c>
      <c r="C2062" s="5">
        <v>50</v>
      </c>
      <c r="D2062" s="5">
        <v>21</v>
      </c>
      <c r="E2062" s="5">
        <v>17</v>
      </c>
    </row>
    <row r="2063" spans="1:5" x14ac:dyDescent="0.35">
      <c r="A2063" s="5" t="s">
        <v>1103</v>
      </c>
      <c r="B2063" s="5">
        <v>0</v>
      </c>
      <c r="C2063" s="5">
        <v>3</v>
      </c>
      <c r="D2063" s="5">
        <v>7</v>
      </c>
      <c r="E2063" s="5">
        <v>4</v>
      </c>
    </row>
    <row r="2064" spans="1:5" x14ac:dyDescent="0.35">
      <c r="A2064" s="5" t="s">
        <v>1103</v>
      </c>
      <c r="B2064" s="5">
        <v>3</v>
      </c>
      <c r="C2064" s="5">
        <v>6</v>
      </c>
      <c r="D2064" s="5">
        <v>12</v>
      </c>
      <c r="E2064" s="5">
        <v>8</v>
      </c>
    </row>
    <row r="2065" spans="1:5" x14ac:dyDescent="0.35">
      <c r="A2065" s="5" t="s">
        <v>1103</v>
      </c>
      <c r="B2065" s="5">
        <v>6</v>
      </c>
      <c r="C2065" s="5">
        <v>10</v>
      </c>
      <c r="D2065" s="5">
        <v>14</v>
      </c>
      <c r="E2065" s="5">
        <v>10</v>
      </c>
    </row>
    <row r="2066" spans="1:5" x14ac:dyDescent="0.35">
      <c r="A2066" s="5" t="s">
        <v>1103</v>
      </c>
      <c r="B2066" s="5">
        <v>10</v>
      </c>
      <c r="C2066" s="5">
        <v>18</v>
      </c>
      <c r="D2066" s="5">
        <v>17</v>
      </c>
      <c r="E2066" s="5">
        <v>12</v>
      </c>
    </row>
    <row r="2067" spans="1:5" x14ac:dyDescent="0.35">
      <c r="A2067" s="5" t="s">
        <v>1103</v>
      </c>
      <c r="B2067" s="5">
        <v>18</v>
      </c>
      <c r="C2067" s="5">
        <v>30</v>
      </c>
      <c r="D2067" s="5">
        <v>21</v>
      </c>
      <c r="E2067" s="5">
        <v>15</v>
      </c>
    </row>
    <row r="2068" spans="1:5" x14ac:dyDescent="0.35">
      <c r="A2068" s="5" t="s">
        <v>1103</v>
      </c>
      <c r="B2068" s="5">
        <v>30</v>
      </c>
      <c r="C2068" s="5">
        <v>50</v>
      </c>
      <c r="D2068" s="5">
        <v>24</v>
      </c>
      <c r="E2068" s="5">
        <v>17</v>
      </c>
    </row>
    <row r="2069" spans="1:5" x14ac:dyDescent="0.35">
      <c r="A2069" s="5" t="s">
        <v>1103</v>
      </c>
      <c r="B2069" s="5">
        <v>50</v>
      </c>
      <c r="C2069" s="5">
        <v>80</v>
      </c>
      <c r="D2069" s="5">
        <v>28</v>
      </c>
      <c r="E2069" s="5">
        <v>20</v>
      </c>
    </row>
    <row r="2070" spans="1:5" x14ac:dyDescent="0.35">
      <c r="A2070" s="5" t="s">
        <v>1103</v>
      </c>
      <c r="B2070" s="5">
        <v>80</v>
      </c>
      <c r="C2070" s="5">
        <v>120</v>
      </c>
      <c r="D2070" s="5">
        <v>33</v>
      </c>
      <c r="E2070" s="5">
        <v>23</v>
      </c>
    </row>
    <row r="2071" spans="1:5" x14ac:dyDescent="0.35">
      <c r="A2071" s="5" t="s">
        <v>1103</v>
      </c>
      <c r="B2071" s="5">
        <v>120</v>
      </c>
      <c r="C2071" s="5">
        <v>180</v>
      </c>
      <c r="D2071" s="5">
        <v>39</v>
      </c>
      <c r="E2071" s="5">
        <v>27</v>
      </c>
    </row>
    <row r="2072" spans="1:5" x14ac:dyDescent="0.35">
      <c r="A2072" s="5" t="s">
        <v>1103</v>
      </c>
      <c r="B2072" s="5">
        <v>180</v>
      </c>
      <c r="C2072" s="5">
        <v>250</v>
      </c>
      <c r="D2072" s="5">
        <v>45</v>
      </c>
      <c r="E2072" s="5">
        <v>31</v>
      </c>
    </row>
    <row r="2073" spans="1:5" x14ac:dyDescent="0.35">
      <c r="A2073" s="5" t="s">
        <v>1103</v>
      </c>
      <c r="B2073" s="5">
        <v>250</v>
      </c>
      <c r="C2073" s="5">
        <v>315</v>
      </c>
      <c r="D2073" s="5">
        <v>50</v>
      </c>
      <c r="E2073" s="5">
        <v>34</v>
      </c>
    </row>
    <row r="2074" spans="1:5" x14ac:dyDescent="0.35">
      <c r="A2074" s="5" t="s">
        <v>1103</v>
      </c>
      <c r="B2074" s="5">
        <v>315</v>
      </c>
      <c r="C2074" s="5">
        <v>400</v>
      </c>
      <c r="D2074" s="5">
        <v>55</v>
      </c>
      <c r="E2074" s="5">
        <v>37</v>
      </c>
    </row>
    <row r="2075" spans="1:5" x14ac:dyDescent="0.35">
      <c r="A2075" s="5" t="s">
        <v>1103</v>
      </c>
      <c r="B2075" s="5">
        <v>400</v>
      </c>
      <c r="C2075" s="5">
        <v>500</v>
      </c>
      <c r="D2075" s="5">
        <v>60</v>
      </c>
      <c r="E2075" s="5">
        <v>40</v>
      </c>
    </row>
    <row r="2076" spans="1:5" x14ac:dyDescent="0.35">
      <c r="A2076" s="5" t="s">
        <v>745</v>
      </c>
      <c r="B2076" s="5">
        <v>0</v>
      </c>
      <c r="C2076" s="5">
        <v>3</v>
      </c>
      <c r="D2076" s="5">
        <v>8</v>
      </c>
      <c r="E2076" s="5">
        <v>4</v>
      </c>
    </row>
    <row r="2077" spans="1:5" x14ac:dyDescent="0.35">
      <c r="A2077" s="5" t="s">
        <v>745</v>
      </c>
      <c r="B2077" s="5">
        <v>3</v>
      </c>
      <c r="C2077" s="5">
        <v>6</v>
      </c>
      <c r="D2077" s="5">
        <v>13</v>
      </c>
      <c r="E2077" s="5">
        <v>8</v>
      </c>
    </row>
    <row r="2078" spans="1:5" x14ac:dyDescent="0.35">
      <c r="A2078" s="5" t="s">
        <v>745</v>
      </c>
      <c r="B2078" s="5">
        <v>6</v>
      </c>
      <c r="C2078" s="5">
        <v>10</v>
      </c>
      <c r="D2078" s="5">
        <v>16</v>
      </c>
      <c r="E2078" s="5">
        <v>10</v>
      </c>
    </row>
    <row r="2079" spans="1:5" x14ac:dyDescent="0.35">
      <c r="A2079" s="5" t="s">
        <v>745</v>
      </c>
      <c r="B2079" s="5">
        <v>10</v>
      </c>
      <c r="C2079" s="5">
        <v>18</v>
      </c>
      <c r="D2079" s="5">
        <v>20</v>
      </c>
      <c r="E2079" s="5">
        <v>12</v>
      </c>
    </row>
    <row r="2080" spans="1:5" x14ac:dyDescent="0.35">
      <c r="A2080" s="5" t="s">
        <v>745</v>
      </c>
      <c r="B2080" s="5">
        <v>18</v>
      </c>
      <c r="C2080" s="5">
        <v>30</v>
      </c>
      <c r="D2080" s="5">
        <v>24</v>
      </c>
      <c r="E2080" s="5">
        <v>15</v>
      </c>
    </row>
    <row r="2081" spans="1:5" x14ac:dyDescent="0.35">
      <c r="A2081" s="5" t="s">
        <v>745</v>
      </c>
      <c r="B2081" s="5">
        <v>30</v>
      </c>
      <c r="C2081" s="5">
        <v>50</v>
      </c>
      <c r="D2081" s="5">
        <v>28</v>
      </c>
      <c r="E2081" s="5">
        <v>17</v>
      </c>
    </row>
    <row r="2082" spans="1:5" x14ac:dyDescent="0.35">
      <c r="A2082" s="5" t="s">
        <v>745</v>
      </c>
      <c r="B2082" s="5">
        <v>50</v>
      </c>
      <c r="C2082" s="5">
        <v>80</v>
      </c>
      <c r="D2082" s="5">
        <v>33</v>
      </c>
      <c r="E2082" s="5">
        <v>20</v>
      </c>
    </row>
    <row r="2083" spans="1:5" x14ac:dyDescent="0.35">
      <c r="A2083" s="5" t="s">
        <v>745</v>
      </c>
      <c r="B2083" s="5">
        <v>80</v>
      </c>
      <c r="C2083" s="5">
        <v>120</v>
      </c>
      <c r="D2083" s="5">
        <v>38</v>
      </c>
      <c r="E2083" s="5">
        <v>23</v>
      </c>
    </row>
    <row r="2084" spans="1:5" x14ac:dyDescent="0.35">
      <c r="A2084" s="5" t="s">
        <v>745</v>
      </c>
      <c r="B2084" s="5">
        <v>120</v>
      </c>
      <c r="C2084" s="5">
        <v>180</v>
      </c>
      <c r="D2084" s="5">
        <v>45</v>
      </c>
      <c r="E2084" s="5">
        <v>27</v>
      </c>
    </row>
    <row r="2085" spans="1:5" x14ac:dyDescent="0.35">
      <c r="A2085" s="5" t="s">
        <v>745</v>
      </c>
      <c r="B2085" s="5">
        <v>180</v>
      </c>
      <c r="C2085" s="5">
        <v>250</v>
      </c>
      <c r="D2085" s="5">
        <v>51</v>
      </c>
      <c r="E2085" s="5">
        <v>31</v>
      </c>
    </row>
    <row r="2086" spans="1:5" x14ac:dyDescent="0.35">
      <c r="A2086" s="5" t="s">
        <v>745</v>
      </c>
      <c r="B2086" s="5">
        <v>250</v>
      </c>
      <c r="C2086" s="5">
        <v>315</v>
      </c>
      <c r="D2086" s="5">
        <v>57</v>
      </c>
      <c r="E2086" s="5">
        <v>34</v>
      </c>
    </row>
    <row r="2087" spans="1:5" x14ac:dyDescent="0.35">
      <c r="A2087" s="5" t="s">
        <v>745</v>
      </c>
      <c r="B2087" s="5">
        <v>315</v>
      </c>
      <c r="C2087" s="5">
        <v>400</v>
      </c>
      <c r="D2087" s="5">
        <v>62</v>
      </c>
      <c r="E2087" s="5">
        <v>37</v>
      </c>
    </row>
    <row r="2088" spans="1:5" x14ac:dyDescent="0.35">
      <c r="A2088" s="5" t="s">
        <v>745</v>
      </c>
      <c r="B2088" s="5">
        <v>400</v>
      </c>
      <c r="C2088" s="5">
        <v>500</v>
      </c>
      <c r="D2088" s="5">
        <v>67</v>
      </c>
      <c r="E2088" s="5">
        <v>40</v>
      </c>
    </row>
    <row r="2089" spans="1:5" x14ac:dyDescent="0.35">
      <c r="A2089" s="5" t="s">
        <v>614</v>
      </c>
      <c r="B2089" s="5">
        <v>0</v>
      </c>
      <c r="C2089" s="5">
        <v>3</v>
      </c>
      <c r="D2089" s="5">
        <v>10</v>
      </c>
      <c r="E2089" s="5">
        <v>4</v>
      </c>
    </row>
    <row r="2090" spans="1:5" x14ac:dyDescent="0.35">
      <c r="A2090" s="5" t="s">
        <v>614</v>
      </c>
      <c r="B2090" s="5">
        <v>3</v>
      </c>
      <c r="C2090" s="5">
        <v>6</v>
      </c>
      <c r="D2090" s="5">
        <v>16</v>
      </c>
      <c r="E2090" s="5">
        <v>8</v>
      </c>
    </row>
    <row r="2091" spans="1:5" x14ac:dyDescent="0.35">
      <c r="A2091" s="5" t="s">
        <v>614</v>
      </c>
      <c r="B2091" s="5">
        <v>6</v>
      </c>
      <c r="C2091" s="5">
        <v>10</v>
      </c>
      <c r="D2091" s="5">
        <v>19</v>
      </c>
      <c r="E2091" s="5">
        <v>10</v>
      </c>
    </row>
    <row r="2092" spans="1:5" x14ac:dyDescent="0.35">
      <c r="A2092" s="5" t="s">
        <v>614</v>
      </c>
      <c r="B2092" s="5">
        <v>10</v>
      </c>
      <c r="C2092" s="5">
        <v>18</v>
      </c>
      <c r="D2092" s="5">
        <v>23</v>
      </c>
      <c r="E2092" s="5">
        <v>12</v>
      </c>
    </row>
    <row r="2093" spans="1:5" x14ac:dyDescent="0.35">
      <c r="A2093" s="5" t="s">
        <v>614</v>
      </c>
      <c r="B2093" s="5">
        <v>18</v>
      </c>
      <c r="C2093" s="5">
        <v>30</v>
      </c>
      <c r="D2093" s="5">
        <v>28</v>
      </c>
      <c r="E2093" s="5">
        <v>15</v>
      </c>
    </row>
    <row r="2094" spans="1:5" x14ac:dyDescent="0.35">
      <c r="A2094" s="5" t="s">
        <v>614</v>
      </c>
      <c r="B2094" s="5">
        <v>30</v>
      </c>
      <c r="C2094" s="5">
        <v>50</v>
      </c>
      <c r="D2094" s="5">
        <v>33</v>
      </c>
      <c r="E2094" s="5">
        <v>17</v>
      </c>
    </row>
    <row r="2095" spans="1:5" x14ac:dyDescent="0.35">
      <c r="A2095" s="5" t="s">
        <v>614</v>
      </c>
      <c r="B2095" s="5">
        <v>50</v>
      </c>
      <c r="C2095" s="5">
        <v>80</v>
      </c>
      <c r="D2095" s="5">
        <v>39</v>
      </c>
      <c r="E2095" s="5">
        <v>20</v>
      </c>
    </row>
    <row r="2096" spans="1:5" x14ac:dyDescent="0.35">
      <c r="A2096" s="5" t="s">
        <v>614</v>
      </c>
      <c r="B2096" s="5">
        <v>80</v>
      </c>
      <c r="C2096" s="5">
        <v>120</v>
      </c>
      <c r="D2096" s="5">
        <v>45</v>
      </c>
      <c r="E2096" s="5">
        <v>23</v>
      </c>
    </row>
    <row r="2097" spans="1:5" x14ac:dyDescent="0.35">
      <c r="A2097" s="5" t="s">
        <v>614</v>
      </c>
      <c r="B2097" s="5">
        <v>120</v>
      </c>
      <c r="C2097" s="5">
        <v>180</v>
      </c>
      <c r="D2097" s="5">
        <v>52</v>
      </c>
      <c r="E2097" s="5">
        <v>27</v>
      </c>
    </row>
    <row r="2098" spans="1:5" x14ac:dyDescent="0.35">
      <c r="A2098" s="5" t="s">
        <v>614</v>
      </c>
      <c r="B2098" s="5">
        <v>180</v>
      </c>
      <c r="C2098" s="5">
        <v>250</v>
      </c>
      <c r="D2098" s="5">
        <v>60</v>
      </c>
      <c r="E2098" s="5">
        <v>31</v>
      </c>
    </row>
    <row r="2099" spans="1:5" x14ac:dyDescent="0.35">
      <c r="A2099" s="5" t="s">
        <v>614</v>
      </c>
      <c r="B2099" s="5">
        <v>250</v>
      </c>
      <c r="C2099" s="5">
        <v>315</v>
      </c>
      <c r="D2099" s="5">
        <v>66</v>
      </c>
      <c r="E2099" s="5">
        <v>34</v>
      </c>
    </row>
    <row r="2100" spans="1:5" x14ac:dyDescent="0.35">
      <c r="A2100" s="5" t="s">
        <v>614</v>
      </c>
      <c r="B2100" s="5">
        <v>315</v>
      </c>
      <c r="C2100" s="5">
        <v>400</v>
      </c>
      <c r="D2100" s="5">
        <v>73</v>
      </c>
      <c r="E2100" s="5">
        <v>37</v>
      </c>
    </row>
    <row r="2101" spans="1:5" x14ac:dyDescent="0.35">
      <c r="A2101" s="5" t="s">
        <v>614</v>
      </c>
      <c r="B2101" s="5">
        <v>400</v>
      </c>
      <c r="C2101" s="5">
        <v>500</v>
      </c>
      <c r="D2101" s="5">
        <v>80</v>
      </c>
      <c r="E2101" s="5">
        <v>40</v>
      </c>
    </row>
    <row r="2102" spans="1:5" x14ac:dyDescent="0.35">
      <c r="A2102" s="5" t="s">
        <v>614</v>
      </c>
      <c r="B2102" s="5">
        <v>500</v>
      </c>
      <c r="C2102" s="5">
        <v>630</v>
      </c>
      <c r="D2102" s="5">
        <v>88</v>
      </c>
      <c r="E2102" s="5">
        <v>44</v>
      </c>
    </row>
    <row r="2103" spans="1:5" x14ac:dyDescent="0.35">
      <c r="A2103" s="5" t="s">
        <v>614</v>
      </c>
      <c r="B2103" s="5">
        <v>630</v>
      </c>
      <c r="C2103" s="5">
        <v>800</v>
      </c>
      <c r="D2103" s="5">
        <v>100</v>
      </c>
      <c r="E2103" s="5">
        <v>50</v>
      </c>
    </row>
    <row r="2104" spans="1:5" x14ac:dyDescent="0.35">
      <c r="A2104" s="5" t="s">
        <v>614</v>
      </c>
      <c r="B2104" s="5">
        <v>800</v>
      </c>
      <c r="C2104" s="5">
        <v>1000</v>
      </c>
      <c r="D2104" s="5">
        <v>112</v>
      </c>
      <c r="E2104" s="5">
        <v>56</v>
      </c>
    </row>
    <row r="2105" spans="1:5" x14ac:dyDescent="0.35">
      <c r="A2105" s="5" t="s">
        <v>614</v>
      </c>
      <c r="B2105" s="5">
        <v>1000</v>
      </c>
      <c r="C2105" s="5">
        <v>1250</v>
      </c>
      <c r="D2105" s="5">
        <v>132</v>
      </c>
      <c r="E2105" s="5">
        <v>66</v>
      </c>
    </row>
    <row r="2106" spans="1:5" x14ac:dyDescent="0.35">
      <c r="A2106" s="5" t="s">
        <v>614</v>
      </c>
      <c r="B2106" s="5">
        <v>1250</v>
      </c>
      <c r="C2106" s="5">
        <v>1600</v>
      </c>
      <c r="D2106" s="5">
        <v>156</v>
      </c>
      <c r="E2106" s="5">
        <v>78</v>
      </c>
    </row>
    <row r="2107" spans="1:5" x14ac:dyDescent="0.35">
      <c r="A2107" s="5" t="s">
        <v>614</v>
      </c>
      <c r="B2107" s="5">
        <v>1600</v>
      </c>
      <c r="C2107" s="5">
        <v>2000</v>
      </c>
      <c r="D2107" s="5">
        <v>184</v>
      </c>
      <c r="E2107" s="5">
        <v>92</v>
      </c>
    </row>
    <row r="2108" spans="1:5" x14ac:dyDescent="0.35">
      <c r="A2108" s="5" t="s">
        <v>614</v>
      </c>
      <c r="B2108" s="5">
        <v>2000</v>
      </c>
      <c r="C2108" s="5">
        <v>2500</v>
      </c>
      <c r="D2108" s="5">
        <v>220</v>
      </c>
      <c r="E2108" s="5">
        <v>110</v>
      </c>
    </row>
    <row r="2109" spans="1:5" x14ac:dyDescent="0.35">
      <c r="A2109" s="5" t="s">
        <v>614</v>
      </c>
      <c r="B2109" s="5">
        <v>2500</v>
      </c>
      <c r="C2109" s="5">
        <v>3150</v>
      </c>
      <c r="D2109" s="5">
        <v>270</v>
      </c>
      <c r="E2109" s="5">
        <v>135</v>
      </c>
    </row>
    <row r="2110" spans="1:5" x14ac:dyDescent="0.35">
      <c r="A2110" s="5" t="s">
        <v>758</v>
      </c>
      <c r="B2110" s="5">
        <v>0</v>
      </c>
      <c r="C2110" s="5">
        <v>3</v>
      </c>
      <c r="D2110" s="5">
        <v>14</v>
      </c>
      <c r="E2110" s="5">
        <v>4</v>
      </c>
    </row>
    <row r="2111" spans="1:5" x14ac:dyDescent="0.35">
      <c r="A2111" s="5" t="s">
        <v>758</v>
      </c>
      <c r="B2111" s="5">
        <v>3</v>
      </c>
      <c r="C2111" s="5">
        <v>6</v>
      </c>
      <c r="D2111" s="5">
        <v>20</v>
      </c>
      <c r="E2111" s="5">
        <v>8</v>
      </c>
    </row>
    <row r="2112" spans="1:5" x14ac:dyDescent="0.35">
      <c r="A2112" s="5" t="s">
        <v>758</v>
      </c>
      <c r="B2112" s="5">
        <v>6</v>
      </c>
      <c r="C2112" s="5">
        <v>10</v>
      </c>
      <c r="D2112" s="5">
        <v>25</v>
      </c>
      <c r="E2112" s="5">
        <v>10</v>
      </c>
    </row>
    <row r="2113" spans="1:5" x14ac:dyDescent="0.35">
      <c r="A2113" s="5" t="s">
        <v>758</v>
      </c>
      <c r="B2113" s="5">
        <v>10</v>
      </c>
      <c r="C2113" s="5">
        <v>18</v>
      </c>
      <c r="D2113" s="5">
        <v>30</v>
      </c>
      <c r="E2113" s="5">
        <v>12</v>
      </c>
    </row>
    <row r="2114" spans="1:5" x14ac:dyDescent="0.35">
      <c r="A2114" s="5" t="s">
        <v>758</v>
      </c>
      <c r="B2114" s="5">
        <v>18</v>
      </c>
      <c r="C2114" s="5">
        <v>30</v>
      </c>
      <c r="D2114" s="5">
        <v>36</v>
      </c>
      <c r="E2114" s="5">
        <v>15</v>
      </c>
    </row>
    <row r="2115" spans="1:5" x14ac:dyDescent="0.35">
      <c r="A2115" s="5" t="s">
        <v>758</v>
      </c>
      <c r="B2115" s="5">
        <v>30</v>
      </c>
      <c r="C2115" s="5">
        <v>50</v>
      </c>
      <c r="D2115" s="5">
        <v>42</v>
      </c>
      <c r="E2115" s="5">
        <v>17</v>
      </c>
    </row>
    <row r="2116" spans="1:5" x14ac:dyDescent="0.35">
      <c r="A2116" s="5" t="s">
        <v>758</v>
      </c>
      <c r="B2116" s="5">
        <v>50</v>
      </c>
      <c r="C2116" s="5">
        <v>80</v>
      </c>
      <c r="D2116" s="5">
        <v>50</v>
      </c>
      <c r="E2116" s="5">
        <v>20</v>
      </c>
    </row>
    <row r="2117" spans="1:5" x14ac:dyDescent="0.35">
      <c r="A2117" s="5" t="s">
        <v>758</v>
      </c>
      <c r="B2117" s="5">
        <v>80</v>
      </c>
      <c r="C2117" s="5">
        <v>120</v>
      </c>
      <c r="D2117" s="5">
        <v>58</v>
      </c>
      <c r="E2117" s="5">
        <v>23</v>
      </c>
    </row>
    <row r="2118" spans="1:5" x14ac:dyDescent="0.35">
      <c r="A2118" s="5" t="s">
        <v>758</v>
      </c>
      <c r="B2118" s="5">
        <v>120</v>
      </c>
      <c r="C2118" s="5">
        <v>180</v>
      </c>
      <c r="D2118" s="5">
        <v>67</v>
      </c>
      <c r="E2118" s="5">
        <v>27</v>
      </c>
    </row>
    <row r="2119" spans="1:5" x14ac:dyDescent="0.35">
      <c r="A2119" s="5" t="s">
        <v>758</v>
      </c>
      <c r="B2119" s="5">
        <v>180</v>
      </c>
      <c r="C2119" s="5">
        <v>250</v>
      </c>
      <c r="D2119" s="5">
        <v>77</v>
      </c>
      <c r="E2119" s="5">
        <v>31</v>
      </c>
    </row>
    <row r="2120" spans="1:5" x14ac:dyDescent="0.35">
      <c r="A2120" s="5" t="s">
        <v>758</v>
      </c>
      <c r="B2120" s="5">
        <v>250</v>
      </c>
      <c r="C2120" s="5">
        <v>315</v>
      </c>
      <c r="D2120" s="5">
        <v>86</v>
      </c>
      <c r="E2120" s="5">
        <v>34</v>
      </c>
    </row>
    <row r="2121" spans="1:5" x14ac:dyDescent="0.35">
      <c r="A2121" s="5" t="s">
        <v>758</v>
      </c>
      <c r="B2121" s="5">
        <v>315</v>
      </c>
      <c r="C2121" s="5">
        <v>400</v>
      </c>
      <c r="D2121" s="5">
        <v>94</v>
      </c>
      <c r="E2121" s="5">
        <v>37</v>
      </c>
    </row>
    <row r="2122" spans="1:5" x14ac:dyDescent="0.35">
      <c r="A2122" s="5" t="s">
        <v>758</v>
      </c>
      <c r="B2122" s="5">
        <v>400</v>
      </c>
      <c r="C2122" s="5">
        <v>500</v>
      </c>
      <c r="D2122" s="5">
        <v>103</v>
      </c>
      <c r="E2122" s="5">
        <v>40</v>
      </c>
    </row>
    <row r="2123" spans="1:5" x14ac:dyDescent="0.35">
      <c r="A2123" s="5" t="s">
        <v>758</v>
      </c>
      <c r="B2123" s="5">
        <v>500</v>
      </c>
      <c r="C2123" s="5">
        <v>630</v>
      </c>
      <c r="D2123" s="5">
        <v>114</v>
      </c>
      <c r="E2123" s="5">
        <v>44</v>
      </c>
    </row>
    <row r="2124" spans="1:5" x14ac:dyDescent="0.35">
      <c r="A2124" s="5" t="s">
        <v>758</v>
      </c>
      <c r="B2124" s="5">
        <v>630</v>
      </c>
      <c r="C2124" s="5">
        <v>800</v>
      </c>
      <c r="D2124" s="5">
        <v>130</v>
      </c>
      <c r="E2124" s="5">
        <v>50</v>
      </c>
    </row>
    <row r="2125" spans="1:5" x14ac:dyDescent="0.35">
      <c r="A2125" s="5" t="s">
        <v>758</v>
      </c>
      <c r="B2125" s="5">
        <v>800</v>
      </c>
      <c r="C2125" s="5">
        <v>1000</v>
      </c>
      <c r="D2125" s="5">
        <v>146</v>
      </c>
      <c r="E2125" s="5">
        <v>56</v>
      </c>
    </row>
    <row r="2126" spans="1:5" x14ac:dyDescent="0.35">
      <c r="A2126" s="5" t="s">
        <v>758</v>
      </c>
      <c r="B2126" s="5">
        <v>1000</v>
      </c>
      <c r="C2126" s="5">
        <v>1250</v>
      </c>
      <c r="D2126" s="5">
        <v>171</v>
      </c>
      <c r="E2126" s="5">
        <v>66</v>
      </c>
    </row>
    <row r="2127" spans="1:5" x14ac:dyDescent="0.35">
      <c r="A2127" s="5" t="s">
        <v>758</v>
      </c>
      <c r="B2127" s="5">
        <v>1250</v>
      </c>
      <c r="C2127" s="5">
        <v>1600</v>
      </c>
      <c r="D2127" s="5">
        <v>203</v>
      </c>
      <c r="E2127" s="5">
        <v>78</v>
      </c>
    </row>
    <row r="2128" spans="1:5" x14ac:dyDescent="0.35">
      <c r="A2128" s="5" t="s">
        <v>758</v>
      </c>
      <c r="B2128" s="5">
        <v>1600</v>
      </c>
      <c r="C2128" s="5">
        <v>2000</v>
      </c>
      <c r="D2128" s="5">
        <v>242</v>
      </c>
      <c r="E2128" s="5">
        <v>92</v>
      </c>
    </row>
    <row r="2129" spans="1:5" x14ac:dyDescent="0.35">
      <c r="A2129" s="5" t="s">
        <v>758</v>
      </c>
      <c r="B2129" s="5">
        <v>2000</v>
      </c>
      <c r="C2129" s="5">
        <v>2500</v>
      </c>
      <c r="D2129" s="5">
        <v>285</v>
      </c>
      <c r="E2129" s="5">
        <v>110</v>
      </c>
    </row>
    <row r="2130" spans="1:5" x14ac:dyDescent="0.35">
      <c r="A2130" s="5" t="s">
        <v>758</v>
      </c>
      <c r="B2130" s="5">
        <v>2500</v>
      </c>
      <c r="C2130" s="5">
        <v>3150</v>
      </c>
      <c r="D2130" s="5">
        <v>345</v>
      </c>
      <c r="E2130" s="5">
        <v>135</v>
      </c>
    </row>
    <row r="2131" spans="1:5" x14ac:dyDescent="0.35">
      <c r="A2131" s="5" t="s">
        <v>1104</v>
      </c>
      <c r="B2131" s="5">
        <v>0</v>
      </c>
      <c r="C2131" s="5">
        <v>3</v>
      </c>
      <c r="D2131" s="5">
        <v>18</v>
      </c>
      <c r="E2131" s="5">
        <v>4</v>
      </c>
    </row>
    <row r="2132" spans="1:5" x14ac:dyDescent="0.35">
      <c r="A2132" s="5" t="s">
        <v>1104</v>
      </c>
      <c r="B2132" s="5">
        <v>3</v>
      </c>
      <c r="C2132" s="5">
        <v>6</v>
      </c>
      <c r="D2132" s="5">
        <v>26</v>
      </c>
      <c r="E2132" s="5">
        <v>8</v>
      </c>
    </row>
    <row r="2133" spans="1:5" x14ac:dyDescent="0.35">
      <c r="A2133" s="5" t="s">
        <v>1104</v>
      </c>
      <c r="B2133" s="5">
        <v>6</v>
      </c>
      <c r="C2133" s="5">
        <v>10</v>
      </c>
      <c r="D2133" s="5">
        <v>32</v>
      </c>
      <c r="E2133" s="5">
        <v>10</v>
      </c>
    </row>
    <row r="2134" spans="1:5" x14ac:dyDescent="0.35">
      <c r="A2134" s="5" t="s">
        <v>1104</v>
      </c>
      <c r="B2134" s="5">
        <v>10</v>
      </c>
      <c r="C2134" s="5">
        <v>18</v>
      </c>
      <c r="D2134" s="5">
        <v>39</v>
      </c>
      <c r="E2134" s="5">
        <v>12</v>
      </c>
    </row>
    <row r="2135" spans="1:5" x14ac:dyDescent="0.35">
      <c r="A2135" s="5" t="s">
        <v>1104</v>
      </c>
      <c r="B2135" s="5">
        <v>18</v>
      </c>
      <c r="C2135" s="5">
        <v>30</v>
      </c>
      <c r="D2135" s="5">
        <v>48</v>
      </c>
      <c r="E2135" s="5">
        <v>15</v>
      </c>
    </row>
    <row r="2136" spans="1:5" x14ac:dyDescent="0.35">
      <c r="A2136" s="5" t="s">
        <v>1104</v>
      </c>
      <c r="B2136" s="5">
        <v>30</v>
      </c>
      <c r="C2136" s="5">
        <v>50</v>
      </c>
      <c r="D2136" s="5">
        <v>56</v>
      </c>
      <c r="E2136" s="5">
        <v>17</v>
      </c>
    </row>
    <row r="2137" spans="1:5" x14ac:dyDescent="0.35">
      <c r="A2137" s="5" t="s">
        <v>1105</v>
      </c>
      <c r="B2137" s="5">
        <v>0</v>
      </c>
      <c r="C2137" s="5">
        <v>3</v>
      </c>
      <c r="D2137" s="5">
        <v>29</v>
      </c>
      <c r="E2137" s="5">
        <v>4</v>
      </c>
    </row>
    <row r="2138" spans="1:5" x14ac:dyDescent="0.35">
      <c r="A2138" s="5" t="s">
        <v>1105</v>
      </c>
      <c r="B2138" s="5">
        <v>3</v>
      </c>
      <c r="C2138" s="5">
        <v>6</v>
      </c>
      <c r="D2138" s="5">
        <v>38</v>
      </c>
      <c r="E2138" s="5">
        <v>8</v>
      </c>
    </row>
    <row r="2139" spans="1:5" x14ac:dyDescent="0.35">
      <c r="A2139" s="5" t="s">
        <v>1105</v>
      </c>
      <c r="B2139" s="5">
        <v>6</v>
      </c>
      <c r="C2139" s="5">
        <v>10</v>
      </c>
      <c r="D2139" s="5">
        <v>46</v>
      </c>
      <c r="E2139" s="5">
        <v>10</v>
      </c>
    </row>
    <row r="2140" spans="1:5" x14ac:dyDescent="0.35">
      <c r="A2140" s="5" t="s">
        <v>1105</v>
      </c>
      <c r="B2140" s="5">
        <v>10</v>
      </c>
      <c r="C2140" s="5">
        <v>18</v>
      </c>
      <c r="D2140" s="5">
        <v>55</v>
      </c>
      <c r="E2140" s="5">
        <v>12</v>
      </c>
    </row>
    <row r="2141" spans="1:5" x14ac:dyDescent="0.35">
      <c r="A2141" s="5" t="s">
        <v>1105</v>
      </c>
      <c r="B2141" s="5">
        <v>18</v>
      </c>
      <c r="C2141" s="5">
        <v>30</v>
      </c>
      <c r="D2141" s="5">
        <v>67</v>
      </c>
      <c r="E2141" s="5">
        <v>15</v>
      </c>
    </row>
    <row r="2142" spans="1:5" x14ac:dyDescent="0.35">
      <c r="A2142" s="5" t="s">
        <v>1105</v>
      </c>
      <c r="B2142" s="5">
        <v>30</v>
      </c>
      <c r="C2142" s="5">
        <v>50</v>
      </c>
      <c r="D2142" s="5">
        <v>79</v>
      </c>
      <c r="E2142" s="5">
        <v>17</v>
      </c>
    </row>
    <row r="2143" spans="1:5" x14ac:dyDescent="0.35">
      <c r="A2143" s="5" t="s">
        <v>1106</v>
      </c>
      <c r="B2143" s="5">
        <v>0</v>
      </c>
      <c r="C2143" s="5">
        <v>3</v>
      </c>
      <c r="D2143" s="5">
        <v>8</v>
      </c>
      <c r="E2143" s="5">
        <v>6</v>
      </c>
    </row>
    <row r="2144" spans="1:5" x14ac:dyDescent="0.35">
      <c r="A2144" s="5" t="s">
        <v>1106</v>
      </c>
      <c r="B2144" s="5">
        <v>3</v>
      </c>
      <c r="C2144" s="5">
        <v>6</v>
      </c>
      <c r="D2144" s="5">
        <v>14.5</v>
      </c>
      <c r="E2144" s="5">
        <v>12</v>
      </c>
    </row>
    <row r="2145" spans="1:5" x14ac:dyDescent="0.35">
      <c r="A2145" s="5" t="s">
        <v>1106</v>
      </c>
      <c r="B2145" s="5">
        <v>6</v>
      </c>
      <c r="C2145" s="5">
        <v>10</v>
      </c>
      <c r="D2145" s="5">
        <v>17.5</v>
      </c>
      <c r="E2145" s="5">
        <v>15</v>
      </c>
    </row>
    <row r="2146" spans="1:5" x14ac:dyDescent="0.35">
      <c r="A2146" s="5" t="s">
        <v>1106</v>
      </c>
      <c r="B2146" s="5">
        <v>10</v>
      </c>
      <c r="C2146" s="5">
        <v>18</v>
      </c>
      <c r="D2146" s="5">
        <v>21</v>
      </c>
      <c r="E2146" s="5">
        <v>18</v>
      </c>
    </row>
    <row r="2147" spans="1:5" x14ac:dyDescent="0.35">
      <c r="A2147" s="5" t="s">
        <v>1106</v>
      </c>
      <c r="B2147" s="5">
        <v>18</v>
      </c>
      <c r="C2147" s="5">
        <v>30</v>
      </c>
      <c r="D2147" s="5">
        <v>26</v>
      </c>
      <c r="E2147" s="5">
        <v>22</v>
      </c>
    </row>
    <row r="2148" spans="1:5" x14ac:dyDescent="0.35">
      <c r="A2148" s="5" t="s">
        <v>1106</v>
      </c>
      <c r="B2148" s="5">
        <v>30</v>
      </c>
      <c r="C2148" s="5">
        <v>50</v>
      </c>
      <c r="D2148" s="5">
        <v>30</v>
      </c>
      <c r="E2148" s="5">
        <v>26</v>
      </c>
    </row>
    <row r="2149" spans="1:5" x14ac:dyDescent="0.35">
      <c r="A2149" s="5" t="s">
        <v>1107</v>
      </c>
      <c r="B2149" s="5">
        <v>0</v>
      </c>
      <c r="C2149" s="5">
        <v>3</v>
      </c>
      <c r="D2149" s="5">
        <v>9</v>
      </c>
      <c r="E2149" s="5">
        <v>6</v>
      </c>
    </row>
    <row r="2150" spans="1:5" x14ac:dyDescent="0.35">
      <c r="A2150" s="5" t="s">
        <v>1107</v>
      </c>
      <c r="B2150" s="5">
        <v>3</v>
      </c>
      <c r="C2150" s="5">
        <v>6</v>
      </c>
      <c r="D2150" s="5">
        <v>16</v>
      </c>
      <c r="E2150" s="5">
        <v>12</v>
      </c>
    </row>
    <row r="2151" spans="1:5" x14ac:dyDescent="0.35">
      <c r="A2151" s="5" t="s">
        <v>1107</v>
      </c>
      <c r="B2151" s="5">
        <v>6</v>
      </c>
      <c r="C2151" s="5">
        <v>10</v>
      </c>
      <c r="D2151" s="5">
        <v>19</v>
      </c>
      <c r="E2151" s="5">
        <v>15</v>
      </c>
    </row>
    <row r="2152" spans="1:5" x14ac:dyDescent="0.35">
      <c r="A2152" s="5" t="s">
        <v>1107</v>
      </c>
      <c r="B2152" s="5">
        <v>10</v>
      </c>
      <c r="C2152" s="5">
        <v>18</v>
      </c>
      <c r="D2152" s="5">
        <v>23</v>
      </c>
      <c r="E2152" s="5">
        <v>18</v>
      </c>
    </row>
    <row r="2153" spans="1:5" x14ac:dyDescent="0.35">
      <c r="A2153" s="5" t="s">
        <v>1107</v>
      </c>
      <c r="B2153" s="5">
        <v>18</v>
      </c>
      <c r="C2153" s="5">
        <v>30</v>
      </c>
      <c r="D2153" s="5">
        <v>28</v>
      </c>
      <c r="E2153" s="5">
        <v>22</v>
      </c>
    </row>
    <row r="2154" spans="1:5" x14ac:dyDescent="0.35">
      <c r="A2154" s="5" t="s">
        <v>1107</v>
      </c>
      <c r="B2154" s="5">
        <v>30</v>
      </c>
      <c r="C2154" s="5">
        <v>50</v>
      </c>
      <c r="D2154" s="5">
        <v>33</v>
      </c>
      <c r="E2154" s="5">
        <v>26</v>
      </c>
    </row>
    <row r="2155" spans="1:5" x14ac:dyDescent="0.35">
      <c r="A2155" s="5" t="s">
        <v>1107</v>
      </c>
      <c r="B2155" s="5">
        <v>50</v>
      </c>
      <c r="C2155" s="5">
        <v>80</v>
      </c>
      <c r="D2155" s="5">
        <v>40</v>
      </c>
      <c r="E2155" s="5">
        <v>32</v>
      </c>
    </row>
    <row r="2156" spans="1:5" x14ac:dyDescent="0.35">
      <c r="A2156" s="5" t="s">
        <v>1107</v>
      </c>
      <c r="B2156" s="5">
        <v>80</v>
      </c>
      <c r="C2156" s="5">
        <v>120</v>
      </c>
      <c r="D2156" s="5">
        <v>47</v>
      </c>
      <c r="E2156" s="5">
        <v>37</v>
      </c>
    </row>
    <row r="2157" spans="1:5" x14ac:dyDescent="0.35">
      <c r="A2157" s="5" t="s">
        <v>1107</v>
      </c>
      <c r="B2157" s="5">
        <v>120</v>
      </c>
      <c r="C2157" s="5">
        <v>180</v>
      </c>
      <c r="D2157" s="5">
        <v>55</v>
      </c>
      <c r="E2157" s="5">
        <v>43</v>
      </c>
    </row>
    <row r="2158" spans="1:5" x14ac:dyDescent="0.35">
      <c r="A2158" s="5" t="s">
        <v>1107</v>
      </c>
      <c r="B2158" s="5">
        <v>180</v>
      </c>
      <c r="C2158" s="5">
        <v>250</v>
      </c>
      <c r="D2158" s="5">
        <v>64</v>
      </c>
      <c r="E2158" s="5">
        <v>50</v>
      </c>
    </row>
    <row r="2159" spans="1:5" x14ac:dyDescent="0.35">
      <c r="A2159" s="5" t="s">
        <v>1107</v>
      </c>
      <c r="B2159" s="5">
        <v>250</v>
      </c>
      <c r="C2159" s="5">
        <v>315</v>
      </c>
      <c r="D2159" s="5">
        <v>72</v>
      </c>
      <c r="E2159" s="5">
        <v>56</v>
      </c>
    </row>
    <row r="2160" spans="1:5" x14ac:dyDescent="0.35">
      <c r="A2160" s="5" t="s">
        <v>1107</v>
      </c>
      <c r="B2160" s="5">
        <v>315</v>
      </c>
      <c r="C2160" s="5">
        <v>400</v>
      </c>
      <c r="D2160" s="5">
        <v>80</v>
      </c>
      <c r="E2160" s="5">
        <v>62</v>
      </c>
    </row>
    <row r="2161" spans="1:5" x14ac:dyDescent="0.35">
      <c r="A2161" s="5" t="s">
        <v>1107</v>
      </c>
      <c r="B2161" s="5">
        <v>400</v>
      </c>
      <c r="C2161" s="5">
        <v>500</v>
      </c>
      <c r="D2161" s="5">
        <v>88</v>
      </c>
      <c r="E2161" s="5">
        <v>68</v>
      </c>
    </row>
    <row r="2162" spans="1:5" x14ac:dyDescent="0.35">
      <c r="A2162" s="5" t="s">
        <v>746</v>
      </c>
      <c r="B2162" s="5">
        <v>0</v>
      </c>
      <c r="C2162" s="5">
        <v>3</v>
      </c>
      <c r="D2162" s="5">
        <v>10</v>
      </c>
      <c r="E2162" s="5">
        <v>6</v>
      </c>
    </row>
    <row r="2163" spans="1:5" x14ac:dyDescent="0.35">
      <c r="A2163" s="5" t="s">
        <v>746</v>
      </c>
      <c r="B2163" s="5">
        <v>3</v>
      </c>
      <c r="C2163" s="5">
        <v>6</v>
      </c>
      <c r="D2163" s="5">
        <v>17</v>
      </c>
      <c r="E2163" s="5">
        <v>12</v>
      </c>
    </row>
    <row r="2164" spans="1:5" x14ac:dyDescent="0.35">
      <c r="A2164" s="5" t="s">
        <v>746</v>
      </c>
      <c r="B2164" s="5">
        <v>6</v>
      </c>
      <c r="C2164" s="5">
        <v>10</v>
      </c>
      <c r="D2164" s="5">
        <v>21</v>
      </c>
      <c r="E2164" s="5">
        <v>15</v>
      </c>
    </row>
    <row r="2165" spans="1:5" x14ac:dyDescent="0.35">
      <c r="A2165" s="5" t="s">
        <v>746</v>
      </c>
      <c r="B2165" s="5">
        <v>10</v>
      </c>
      <c r="C2165" s="5">
        <v>18</v>
      </c>
      <c r="D2165" s="5">
        <v>26</v>
      </c>
      <c r="E2165" s="5">
        <v>18</v>
      </c>
    </row>
    <row r="2166" spans="1:5" x14ac:dyDescent="0.35">
      <c r="A2166" s="5" t="s">
        <v>746</v>
      </c>
      <c r="B2166" s="5">
        <v>18</v>
      </c>
      <c r="C2166" s="5">
        <v>30</v>
      </c>
      <c r="D2166" s="5">
        <v>31</v>
      </c>
      <c r="E2166" s="5">
        <v>22</v>
      </c>
    </row>
    <row r="2167" spans="1:5" x14ac:dyDescent="0.35">
      <c r="A2167" s="5" t="s">
        <v>746</v>
      </c>
      <c r="B2167" s="5">
        <v>30</v>
      </c>
      <c r="C2167" s="5">
        <v>50</v>
      </c>
      <c r="D2167" s="5">
        <v>37</v>
      </c>
      <c r="E2167" s="5">
        <v>26</v>
      </c>
    </row>
    <row r="2168" spans="1:5" x14ac:dyDescent="0.35">
      <c r="A2168" s="5" t="s">
        <v>746</v>
      </c>
      <c r="B2168" s="5">
        <v>50</v>
      </c>
      <c r="C2168" s="5">
        <v>80</v>
      </c>
      <c r="D2168" s="5">
        <v>45</v>
      </c>
      <c r="E2168" s="5">
        <v>32</v>
      </c>
    </row>
    <row r="2169" spans="1:5" x14ac:dyDescent="0.35">
      <c r="A2169" s="5" t="s">
        <v>746</v>
      </c>
      <c r="B2169" s="5">
        <v>80</v>
      </c>
      <c r="C2169" s="5">
        <v>120</v>
      </c>
      <c r="D2169" s="5">
        <v>52</v>
      </c>
      <c r="E2169" s="5">
        <v>37</v>
      </c>
    </row>
    <row r="2170" spans="1:5" x14ac:dyDescent="0.35">
      <c r="A2170" s="5" t="s">
        <v>746</v>
      </c>
      <c r="B2170" s="5">
        <v>120</v>
      </c>
      <c r="C2170" s="5">
        <v>180</v>
      </c>
      <c r="D2170" s="5">
        <v>61</v>
      </c>
      <c r="E2170" s="5">
        <v>43</v>
      </c>
    </row>
    <row r="2171" spans="1:5" x14ac:dyDescent="0.35">
      <c r="A2171" s="5" t="s">
        <v>746</v>
      </c>
      <c r="B2171" s="5">
        <v>180</v>
      </c>
      <c r="C2171" s="5">
        <v>250</v>
      </c>
      <c r="D2171" s="5">
        <v>70</v>
      </c>
      <c r="E2171" s="5">
        <v>50</v>
      </c>
    </row>
    <row r="2172" spans="1:5" x14ac:dyDescent="0.35">
      <c r="A2172" s="5" t="s">
        <v>746</v>
      </c>
      <c r="B2172" s="5">
        <v>250</v>
      </c>
      <c r="C2172" s="5">
        <v>315</v>
      </c>
      <c r="D2172" s="5">
        <v>79</v>
      </c>
      <c r="E2172" s="5">
        <v>56</v>
      </c>
    </row>
    <row r="2173" spans="1:5" x14ac:dyDescent="0.35">
      <c r="A2173" s="5" t="s">
        <v>746</v>
      </c>
      <c r="B2173" s="5">
        <v>315</v>
      </c>
      <c r="C2173" s="5">
        <v>400</v>
      </c>
      <c r="D2173" s="5">
        <v>87</v>
      </c>
      <c r="E2173" s="5">
        <v>62</v>
      </c>
    </row>
    <row r="2174" spans="1:5" x14ac:dyDescent="0.35">
      <c r="A2174" s="5" t="s">
        <v>746</v>
      </c>
      <c r="B2174" s="5">
        <v>400</v>
      </c>
      <c r="C2174" s="5">
        <v>500</v>
      </c>
      <c r="D2174" s="5">
        <v>95</v>
      </c>
      <c r="E2174" s="5">
        <v>68</v>
      </c>
    </row>
    <row r="2175" spans="1:5" x14ac:dyDescent="0.35">
      <c r="A2175" s="5" t="s">
        <v>628</v>
      </c>
      <c r="B2175" s="5">
        <v>0</v>
      </c>
      <c r="C2175" s="5">
        <v>3</v>
      </c>
      <c r="D2175" s="5">
        <v>12</v>
      </c>
      <c r="E2175" s="5">
        <v>6</v>
      </c>
    </row>
    <row r="2176" spans="1:5" x14ac:dyDescent="0.35">
      <c r="A2176" s="5" t="s">
        <v>628</v>
      </c>
      <c r="B2176" s="5">
        <v>3</v>
      </c>
      <c r="C2176" s="5">
        <v>6</v>
      </c>
      <c r="D2176" s="5">
        <v>20</v>
      </c>
      <c r="E2176" s="5">
        <v>12</v>
      </c>
    </row>
    <row r="2177" spans="1:5" x14ac:dyDescent="0.35">
      <c r="A2177" s="5" t="s">
        <v>628</v>
      </c>
      <c r="B2177" s="5">
        <v>6</v>
      </c>
      <c r="C2177" s="5">
        <v>10</v>
      </c>
      <c r="D2177" s="5">
        <v>24</v>
      </c>
      <c r="E2177" s="5">
        <v>15</v>
      </c>
    </row>
    <row r="2178" spans="1:5" x14ac:dyDescent="0.35">
      <c r="A2178" s="5" t="s">
        <v>628</v>
      </c>
      <c r="B2178" s="5">
        <v>10</v>
      </c>
      <c r="C2178" s="5">
        <v>18</v>
      </c>
      <c r="D2178" s="5">
        <v>29</v>
      </c>
      <c r="E2178" s="5">
        <v>18</v>
      </c>
    </row>
    <row r="2179" spans="1:5" x14ac:dyDescent="0.35">
      <c r="A2179" s="5" t="s">
        <v>628</v>
      </c>
      <c r="B2179" s="5">
        <v>18</v>
      </c>
      <c r="C2179" s="5">
        <v>30</v>
      </c>
      <c r="D2179" s="5">
        <v>35</v>
      </c>
      <c r="E2179" s="5">
        <v>22</v>
      </c>
    </row>
    <row r="2180" spans="1:5" x14ac:dyDescent="0.35">
      <c r="A2180" s="5" t="s">
        <v>628</v>
      </c>
      <c r="B2180" s="5">
        <v>30</v>
      </c>
      <c r="C2180" s="5">
        <v>50</v>
      </c>
      <c r="D2180" s="5">
        <v>42</v>
      </c>
      <c r="E2180" s="5">
        <v>26</v>
      </c>
    </row>
    <row r="2181" spans="1:5" x14ac:dyDescent="0.35">
      <c r="A2181" s="5" t="s">
        <v>628</v>
      </c>
      <c r="B2181" s="5">
        <v>50</v>
      </c>
      <c r="C2181" s="5">
        <v>80</v>
      </c>
      <c r="D2181" s="5">
        <v>51</v>
      </c>
      <c r="E2181" s="5">
        <v>32</v>
      </c>
    </row>
    <row r="2182" spans="1:5" x14ac:dyDescent="0.35">
      <c r="A2182" s="5" t="s">
        <v>628</v>
      </c>
      <c r="B2182" s="5">
        <v>80</v>
      </c>
      <c r="C2182" s="5">
        <v>120</v>
      </c>
      <c r="D2182" s="5">
        <v>59</v>
      </c>
      <c r="E2182" s="5">
        <v>37</v>
      </c>
    </row>
    <row r="2183" spans="1:5" x14ac:dyDescent="0.35">
      <c r="A2183" s="5" t="s">
        <v>628</v>
      </c>
      <c r="B2183" s="5">
        <v>120</v>
      </c>
      <c r="C2183" s="5">
        <v>180</v>
      </c>
      <c r="D2183" s="5">
        <v>68</v>
      </c>
      <c r="E2183" s="5">
        <v>43</v>
      </c>
    </row>
    <row r="2184" spans="1:5" x14ac:dyDescent="0.35">
      <c r="A2184" s="5" t="s">
        <v>628</v>
      </c>
      <c r="B2184" s="5">
        <v>180</v>
      </c>
      <c r="C2184" s="5">
        <v>250</v>
      </c>
      <c r="D2184" s="5">
        <v>79</v>
      </c>
      <c r="E2184" s="5">
        <v>50</v>
      </c>
    </row>
    <row r="2185" spans="1:5" x14ac:dyDescent="0.35">
      <c r="A2185" s="5" t="s">
        <v>628</v>
      </c>
      <c r="B2185" s="5">
        <v>250</v>
      </c>
      <c r="C2185" s="5">
        <v>315</v>
      </c>
      <c r="D2185" s="5">
        <v>88</v>
      </c>
      <c r="E2185" s="5">
        <v>56</v>
      </c>
    </row>
    <row r="2186" spans="1:5" x14ac:dyDescent="0.35">
      <c r="A2186" s="5" t="s">
        <v>628</v>
      </c>
      <c r="B2186" s="5">
        <v>315</v>
      </c>
      <c r="C2186" s="5">
        <v>400</v>
      </c>
      <c r="D2186" s="5">
        <v>98</v>
      </c>
      <c r="E2186" s="5">
        <v>62</v>
      </c>
    </row>
    <row r="2187" spans="1:5" x14ac:dyDescent="0.35">
      <c r="A2187" s="5" t="s">
        <v>628</v>
      </c>
      <c r="B2187" s="5">
        <v>400</v>
      </c>
      <c r="C2187" s="5">
        <v>500</v>
      </c>
      <c r="D2187" s="5">
        <v>108</v>
      </c>
      <c r="E2187" s="5">
        <v>68</v>
      </c>
    </row>
    <row r="2188" spans="1:5" x14ac:dyDescent="0.35">
      <c r="A2188" s="5" t="s">
        <v>628</v>
      </c>
      <c r="B2188" s="5">
        <v>500</v>
      </c>
      <c r="C2188" s="5">
        <v>630</v>
      </c>
      <c r="D2188" s="5">
        <v>122</v>
      </c>
      <c r="E2188" s="5">
        <v>78</v>
      </c>
    </row>
    <row r="2189" spans="1:5" x14ac:dyDescent="0.35">
      <c r="A2189" s="5" t="s">
        <v>628</v>
      </c>
      <c r="B2189" s="5">
        <v>630</v>
      </c>
      <c r="C2189" s="5">
        <v>800</v>
      </c>
      <c r="D2189" s="5">
        <v>138</v>
      </c>
      <c r="E2189" s="5">
        <v>88</v>
      </c>
    </row>
    <row r="2190" spans="1:5" x14ac:dyDescent="0.35">
      <c r="A2190" s="5" t="s">
        <v>628</v>
      </c>
      <c r="B2190" s="5">
        <v>800</v>
      </c>
      <c r="C2190" s="5">
        <v>1000</v>
      </c>
      <c r="D2190" s="5">
        <v>156</v>
      </c>
      <c r="E2190" s="5">
        <v>100</v>
      </c>
    </row>
    <row r="2191" spans="1:5" x14ac:dyDescent="0.35">
      <c r="A2191" s="5" t="s">
        <v>628</v>
      </c>
      <c r="B2191" s="5">
        <v>1000</v>
      </c>
      <c r="C2191" s="5">
        <v>1250</v>
      </c>
      <c r="D2191" s="5">
        <v>186</v>
      </c>
      <c r="E2191" s="5">
        <v>120</v>
      </c>
    </row>
    <row r="2192" spans="1:5" x14ac:dyDescent="0.35">
      <c r="A2192" s="5" t="s">
        <v>628</v>
      </c>
      <c r="B2192" s="5">
        <v>1250</v>
      </c>
      <c r="C2192" s="5">
        <v>1600</v>
      </c>
      <c r="D2192" s="5">
        <v>218</v>
      </c>
      <c r="E2192" s="5">
        <v>140</v>
      </c>
    </row>
    <row r="2193" spans="1:5" x14ac:dyDescent="0.35">
      <c r="A2193" s="5" t="s">
        <v>628</v>
      </c>
      <c r="B2193" s="5">
        <v>1600</v>
      </c>
      <c r="C2193" s="5">
        <v>2000</v>
      </c>
      <c r="D2193" s="5">
        <v>262</v>
      </c>
      <c r="E2193" s="5">
        <v>170</v>
      </c>
    </row>
    <row r="2194" spans="1:5" x14ac:dyDescent="0.35">
      <c r="A2194" s="5" t="s">
        <v>628</v>
      </c>
      <c r="B2194" s="5">
        <v>2000</v>
      </c>
      <c r="C2194" s="5">
        <v>2500</v>
      </c>
      <c r="D2194" s="5">
        <v>305</v>
      </c>
      <c r="E2194" s="5">
        <v>195</v>
      </c>
    </row>
    <row r="2195" spans="1:5" x14ac:dyDescent="0.35">
      <c r="A2195" s="5" t="s">
        <v>628</v>
      </c>
      <c r="B2195" s="5">
        <v>2500</v>
      </c>
      <c r="C2195" s="5">
        <v>3150</v>
      </c>
      <c r="D2195" s="5">
        <v>375</v>
      </c>
      <c r="E2195" s="5">
        <v>240</v>
      </c>
    </row>
    <row r="2196" spans="1:5" x14ac:dyDescent="0.35">
      <c r="A2196" s="5" t="s">
        <v>759</v>
      </c>
      <c r="B2196" s="5">
        <v>0</v>
      </c>
      <c r="C2196" s="5">
        <v>3</v>
      </c>
      <c r="D2196" s="5">
        <v>16</v>
      </c>
      <c r="E2196" s="5">
        <v>6</v>
      </c>
    </row>
    <row r="2197" spans="1:5" x14ac:dyDescent="0.35">
      <c r="A2197" s="5" t="s">
        <v>759</v>
      </c>
      <c r="B2197" s="5">
        <v>3</v>
      </c>
      <c r="C2197" s="5">
        <v>6</v>
      </c>
      <c r="D2197" s="5">
        <v>24</v>
      </c>
      <c r="E2197" s="5">
        <v>12</v>
      </c>
    </row>
    <row r="2198" spans="1:5" x14ac:dyDescent="0.35">
      <c r="A2198" s="5" t="s">
        <v>759</v>
      </c>
      <c r="B2198" s="5">
        <v>6</v>
      </c>
      <c r="C2198" s="5">
        <v>10</v>
      </c>
      <c r="D2198" s="5">
        <v>30</v>
      </c>
      <c r="E2198" s="5">
        <v>15</v>
      </c>
    </row>
    <row r="2199" spans="1:5" x14ac:dyDescent="0.35">
      <c r="A2199" s="5" t="s">
        <v>759</v>
      </c>
      <c r="B2199" s="5">
        <v>10</v>
      </c>
      <c r="C2199" s="5">
        <v>18</v>
      </c>
      <c r="D2199" s="5">
        <v>36</v>
      </c>
      <c r="E2199" s="5">
        <v>18</v>
      </c>
    </row>
    <row r="2200" spans="1:5" x14ac:dyDescent="0.35">
      <c r="A2200" s="5" t="s">
        <v>759</v>
      </c>
      <c r="B2200" s="5">
        <v>18</v>
      </c>
      <c r="C2200" s="5">
        <v>30</v>
      </c>
      <c r="D2200" s="5">
        <v>43</v>
      </c>
      <c r="E2200" s="5">
        <v>22</v>
      </c>
    </row>
    <row r="2201" spans="1:5" x14ac:dyDescent="0.35">
      <c r="A2201" s="5" t="s">
        <v>759</v>
      </c>
      <c r="B2201" s="5">
        <v>30</v>
      </c>
      <c r="C2201" s="5">
        <v>50</v>
      </c>
      <c r="D2201" s="5">
        <v>51</v>
      </c>
      <c r="E2201" s="5">
        <v>26</v>
      </c>
    </row>
    <row r="2202" spans="1:5" x14ac:dyDescent="0.35">
      <c r="A2202" s="5" t="s">
        <v>759</v>
      </c>
      <c r="B2202" s="5">
        <v>50</v>
      </c>
      <c r="C2202" s="5">
        <v>80</v>
      </c>
      <c r="D2202" s="5">
        <v>62</v>
      </c>
      <c r="E2202" s="5">
        <v>32</v>
      </c>
    </row>
    <row r="2203" spans="1:5" x14ac:dyDescent="0.35">
      <c r="A2203" s="5" t="s">
        <v>759</v>
      </c>
      <c r="B2203" s="5">
        <v>80</v>
      </c>
      <c r="C2203" s="5">
        <v>120</v>
      </c>
      <c r="D2203" s="5">
        <v>72</v>
      </c>
      <c r="E2203" s="5">
        <v>37</v>
      </c>
    </row>
    <row r="2204" spans="1:5" x14ac:dyDescent="0.35">
      <c r="A2204" s="5" t="s">
        <v>759</v>
      </c>
      <c r="B2204" s="5">
        <v>120</v>
      </c>
      <c r="C2204" s="5">
        <v>180</v>
      </c>
      <c r="D2204" s="5">
        <v>83</v>
      </c>
      <c r="E2204" s="5">
        <v>43</v>
      </c>
    </row>
    <row r="2205" spans="1:5" x14ac:dyDescent="0.35">
      <c r="A2205" s="5" t="s">
        <v>759</v>
      </c>
      <c r="B2205" s="5">
        <v>180</v>
      </c>
      <c r="C2205" s="5">
        <v>250</v>
      </c>
      <c r="D2205" s="5">
        <v>96</v>
      </c>
      <c r="E2205" s="5">
        <v>50</v>
      </c>
    </row>
    <row r="2206" spans="1:5" x14ac:dyDescent="0.35">
      <c r="A2206" s="5" t="s">
        <v>759</v>
      </c>
      <c r="B2206" s="5">
        <v>250</v>
      </c>
      <c r="C2206" s="5">
        <v>315</v>
      </c>
      <c r="D2206" s="5">
        <v>108</v>
      </c>
      <c r="E2206" s="5">
        <v>56</v>
      </c>
    </row>
    <row r="2207" spans="1:5" x14ac:dyDescent="0.35">
      <c r="A2207" s="5" t="s">
        <v>759</v>
      </c>
      <c r="B2207" s="5">
        <v>315</v>
      </c>
      <c r="C2207" s="5">
        <v>400</v>
      </c>
      <c r="D2207" s="5">
        <v>119</v>
      </c>
      <c r="E2207" s="5">
        <v>62</v>
      </c>
    </row>
    <row r="2208" spans="1:5" x14ac:dyDescent="0.35">
      <c r="A2208" s="5" t="s">
        <v>759</v>
      </c>
      <c r="B2208" s="5">
        <v>400</v>
      </c>
      <c r="C2208" s="5">
        <v>500</v>
      </c>
      <c r="D2208" s="5">
        <v>131</v>
      </c>
      <c r="E2208" s="5">
        <v>68</v>
      </c>
    </row>
    <row r="2209" spans="1:5" x14ac:dyDescent="0.35">
      <c r="A2209" s="5" t="s">
        <v>759</v>
      </c>
      <c r="B2209" s="5">
        <v>500</v>
      </c>
      <c r="C2209" s="5">
        <v>630</v>
      </c>
      <c r="D2209" s="5">
        <v>148</v>
      </c>
      <c r="E2209" s="5">
        <v>78</v>
      </c>
    </row>
    <row r="2210" spans="1:5" x14ac:dyDescent="0.35">
      <c r="A2210" s="5" t="s">
        <v>759</v>
      </c>
      <c r="B2210" s="5">
        <v>630</v>
      </c>
      <c r="C2210" s="5">
        <v>800</v>
      </c>
      <c r="D2210" s="5">
        <v>168</v>
      </c>
      <c r="E2210" s="5">
        <v>88</v>
      </c>
    </row>
    <row r="2211" spans="1:5" x14ac:dyDescent="0.35">
      <c r="A2211" s="5" t="s">
        <v>759</v>
      </c>
      <c r="B2211" s="5">
        <v>800</v>
      </c>
      <c r="C2211" s="5">
        <v>1000</v>
      </c>
      <c r="D2211" s="5">
        <v>190</v>
      </c>
      <c r="E2211" s="5">
        <v>100</v>
      </c>
    </row>
    <row r="2212" spans="1:5" x14ac:dyDescent="0.35">
      <c r="A2212" s="5" t="s">
        <v>759</v>
      </c>
      <c r="B2212" s="5">
        <v>1000</v>
      </c>
      <c r="C2212" s="5">
        <v>1250</v>
      </c>
      <c r="D2212" s="5">
        <v>225</v>
      </c>
      <c r="E2212" s="5">
        <v>120</v>
      </c>
    </row>
    <row r="2213" spans="1:5" x14ac:dyDescent="0.35">
      <c r="A2213" s="5" t="s">
        <v>759</v>
      </c>
      <c r="B2213" s="5">
        <v>1250</v>
      </c>
      <c r="C2213" s="5">
        <v>1600</v>
      </c>
      <c r="D2213" s="5">
        <v>265</v>
      </c>
      <c r="E2213" s="5">
        <v>140</v>
      </c>
    </row>
    <row r="2214" spans="1:5" x14ac:dyDescent="0.35">
      <c r="A2214" s="5" t="s">
        <v>759</v>
      </c>
      <c r="B2214" s="5">
        <v>1600</v>
      </c>
      <c r="C2214" s="5">
        <v>2000</v>
      </c>
      <c r="D2214" s="5">
        <v>320</v>
      </c>
      <c r="E2214" s="5">
        <v>170</v>
      </c>
    </row>
    <row r="2215" spans="1:5" x14ac:dyDescent="0.35">
      <c r="A2215" s="5" t="s">
        <v>759</v>
      </c>
      <c r="B2215" s="5">
        <v>2000</v>
      </c>
      <c r="C2215" s="5">
        <v>2500</v>
      </c>
      <c r="D2215" s="5">
        <v>370</v>
      </c>
      <c r="E2215" s="5">
        <v>195</v>
      </c>
    </row>
    <row r="2216" spans="1:5" x14ac:dyDescent="0.35">
      <c r="A2216" s="5" t="s">
        <v>759</v>
      </c>
      <c r="B2216" s="5">
        <v>2500</v>
      </c>
      <c r="C2216" s="5">
        <v>3150</v>
      </c>
      <c r="D2216" s="5">
        <v>450</v>
      </c>
      <c r="E2216" s="5">
        <v>240</v>
      </c>
    </row>
    <row r="2217" spans="1:5" x14ac:dyDescent="0.35">
      <c r="A2217" s="5" t="s">
        <v>1108</v>
      </c>
      <c r="B2217" s="5">
        <v>0</v>
      </c>
      <c r="C2217" s="5">
        <v>3</v>
      </c>
      <c r="D2217" s="5">
        <v>20</v>
      </c>
      <c r="E2217" s="5">
        <v>6</v>
      </c>
    </row>
    <row r="2218" spans="1:5" x14ac:dyDescent="0.35">
      <c r="A2218" s="5" t="s">
        <v>1108</v>
      </c>
      <c r="B2218" s="5">
        <v>3</v>
      </c>
      <c r="C2218" s="5">
        <v>6</v>
      </c>
      <c r="D2218" s="5">
        <v>30</v>
      </c>
      <c r="E2218" s="5">
        <v>12</v>
      </c>
    </row>
    <row r="2219" spans="1:5" x14ac:dyDescent="0.35">
      <c r="A2219" s="5" t="s">
        <v>1108</v>
      </c>
      <c r="B2219" s="5">
        <v>6</v>
      </c>
      <c r="C2219" s="5">
        <v>10</v>
      </c>
      <c r="D2219" s="5">
        <v>37</v>
      </c>
      <c r="E2219" s="5">
        <v>15</v>
      </c>
    </row>
    <row r="2220" spans="1:5" x14ac:dyDescent="0.35">
      <c r="A2220" s="5" t="s">
        <v>1108</v>
      </c>
      <c r="B2220" s="5">
        <v>10</v>
      </c>
      <c r="C2220" s="5">
        <v>18</v>
      </c>
      <c r="D2220" s="5">
        <v>45</v>
      </c>
      <c r="E2220" s="5">
        <v>18</v>
      </c>
    </row>
    <row r="2221" spans="1:5" x14ac:dyDescent="0.35">
      <c r="A2221" s="5" t="s">
        <v>1108</v>
      </c>
      <c r="B2221" s="5">
        <v>18</v>
      </c>
      <c r="C2221" s="5">
        <v>30</v>
      </c>
      <c r="D2221" s="5">
        <v>55</v>
      </c>
      <c r="E2221" s="5">
        <v>22</v>
      </c>
    </row>
    <row r="2222" spans="1:5" x14ac:dyDescent="0.35">
      <c r="A2222" s="5" t="s">
        <v>1108</v>
      </c>
      <c r="B2222" s="5">
        <v>30</v>
      </c>
      <c r="C2222" s="5">
        <v>50</v>
      </c>
      <c r="D2222" s="5">
        <v>65</v>
      </c>
      <c r="E2222" s="5">
        <v>26</v>
      </c>
    </row>
    <row r="2223" spans="1:5" x14ac:dyDescent="0.35">
      <c r="A2223" s="5" t="s">
        <v>1108</v>
      </c>
      <c r="B2223" s="5">
        <v>50</v>
      </c>
      <c r="C2223" s="5">
        <v>80</v>
      </c>
      <c r="D2223" s="5">
        <v>78</v>
      </c>
      <c r="E2223" s="5">
        <v>32</v>
      </c>
    </row>
    <row r="2224" spans="1:5" x14ac:dyDescent="0.35">
      <c r="A2224" s="5" t="s">
        <v>1108</v>
      </c>
      <c r="B2224" s="5">
        <v>80</v>
      </c>
      <c r="C2224" s="5">
        <v>120</v>
      </c>
      <c r="D2224" s="5">
        <v>91</v>
      </c>
      <c r="E2224" s="5">
        <v>37</v>
      </c>
    </row>
    <row r="2225" spans="1:5" x14ac:dyDescent="0.35">
      <c r="A2225" s="5" t="s">
        <v>1108</v>
      </c>
      <c r="B2225" s="5">
        <v>120</v>
      </c>
      <c r="C2225" s="5">
        <v>180</v>
      </c>
      <c r="D2225" s="5">
        <v>106</v>
      </c>
      <c r="E2225" s="5">
        <v>43</v>
      </c>
    </row>
    <row r="2226" spans="1:5" x14ac:dyDescent="0.35">
      <c r="A2226" s="5" t="s">
        <v>1108</v>
      </c>
      <c r="B2226" s="5">
        <v>180</v>
      </c>
      <c r="C2226" s="5">
        <v>250</v>
      </c>
      <c r="D2226" s="5">
        <v>122</v>
      </c>
      <c r="E2226" s="5">
        <v>50</v>
      </c>
    </row>
    <row r="2227" spans="1:5" x14ac:dyDescent="0.35">
      <c r="A2227" s="5" t="s">
        <v>1108</v>
      </c>
      <c r="B2227" s="5">
        <v>250</v>
      </c>
      <c r="C2227" s="5">
        <v>315</v>
      </c>
      <c r="D2227" s="5">
        <v>137</v>
      </c>
      <c r="E2227" s="5">
        <v>56</v>
      </c>
    </row>
    <row r="2228" spans="1:5" x14ac:dyDescent="0.35">
      <c r="A2228" s="5" t="s">
        <v>1108</v>
      </c>
      <c r="B2228" s="5">
        <v>315</v>
      </c>
      <c r="C2228" s="5">
        <v>400</v>
      </c>
      <c r="D2228" s="5">
        <v>151</v>
      </c>
      <c r="E2228" s="5">
        <v>62</v>
      </c>
    </row>
    <row r="2229" spans="1:5" x14ac:dyDescent="0.35">
      <c r="A2229" s="5" t="s">
        <v>1108</v>
      </c>
      <c r="B2229" s="5">
        <v>400</v>
      </c>
      <c r="C2229" s="5">
        <v>500</v>
      </c>
      <c r="D2229" s="5">
        <v>165</v>
      </c>
      <c r="E2229" s="5">
        <v>68</v>
      </c>
    </row>
    <row r="2230" spans="1:5" x14ac:dyDescent="0.35">
      <c r="A2230" s="5" t="s">
        <v>1108</v>
      </c>
      <c r="B2230" s="5">
        <v>500</v>
      </c>
      <c r="C2230" s="5">
        <v>630</v>
      </c>
      <c r="D2230" s="5">
        <v>188</v>
      </c>
      <c r="E2230" s="5">
        <v>78</v>
      </c>
    </row>
    <row r="2231" spans="1:5" x14ac:dyDescent="0.35">
      <c r="A2231" s="5" t="s">
        <v>1108</v>
      </c>
      <c r="B2231" s="5">
        <v>630</v>
      </c>
      <c r="C2231" s="5">
        <v>800</v>
      </c>
      <c r="D2231" s="5">
        <v>213</v>
      </c>
      <c r="E2231" s="5">
        <v>88</v>
      </c>
    </row>
    <row r="2232" spans="1:5" x14ac:dyDescent="0.35">
      <c r="A2232" s="5" t="s">
        <v>1108</v>
      </c>
      <c r="B2232" s="5">
        <v>800</v>
      </c>
      <c r="C2232" s="5">
        <v>1000</v>
      </c>
      <c r="D2232" s="5">
        <v>240</v>
      </c>
      <c r="E2232" s="5">
        <v>100</v>
      </c>
    </row>
    <row r="2233" spans="1:5" x14ac:dyDescent="0.35">
      <c r="A2233" s="5" t="s">
        <v>1108</v>
      </c>
      <c r="B2233" s="5">
        <v>1000</v>
      </c>
      <c r="C2233" s="5">
        <v>1250</v>
      </c>
      <c r="D2233" s="5">
        <v>285</v>
      </c>
      <c r="E2233" s="5">
        <v>120</v>
      </c>
    </row>
    <row r="2234" spans="1:5" x14ac:dyDescent="0.35">
      <c r="A2234" s="5" t="s">
        <v>1108</v>
      </c>
      <c r="B2234" s="5">
        <v>1250</v>
      </c>
      <c r="C2234" s="5">
        <v>1600</v>
      </c>
      <c r="D2234" s="5">
        <v>335</v>
      </c>
      <c r="E2234" s="5">
        <v>140</v>
      </c>
    </row>
    <row r="2235" spans="1:5" x14ac:dyDescent="0.35">
      <c r="A2235" s="5" t="s">
        <v>1108</v>
      </c>
      <c r="B2235" s="5">
        <v>1600</v>
      </c>
      <c r="C2235" s="5">
        <v>2000</v>
      </c>
      <c r="D2235" s="5">
        <v>400</v>
      </c>
      <c r="E2235" s="5">
        <v>170</v>
      </c>
    </row>
    <row r="2236" spans="1:5" x14ac:dyDescent="0.35">
      <c r="A2236" s="5" t="s">
        <v>1108</v>
      </c>
      <c r="B2236" s="5">
        <v>2000</v>
      </c>
      <c r="C2236" s="5">
        <v>2500</v>
      </c>
      <c r="D2236" s="5">
        <v>475</v>
      </c>
      <c r="E2236" s="5">
        <v>195</v>
      </c>
    </row>
    <row r="2237" spans="1:5" x14ac:dyDescent="0.35">
      <c r="A2237" s="5" t="s">
        <v>1108</v>
      </c>
      <c r="B2237" s="5">
        <v>2500</v>
      </c>
      <c r="C2237" s="5">
        <v>3150</v>
      </c>
      <c r="D2237" s="5">
        <v>570</v>
      </c>
      <c r="E2237" s="5">
        <v>240</v>
      </c>
    </row>
    <row r="2238" spans="1:5" x14ac:dyDescent="0.35">
      <c r="A2238" s="5" t="s">
        <v>1109</v>
      </c>
      <c r="B2238" s="5">
        <v>0</v>
      </c>
      <c r="C2238" s="5">
        <v>3</v>
      </c>
      <c r="D2238" s="5">
        <v>31</v>
      </c>
      <c r="E2238" s="5">
        <v>6</v>
      </c>
    </row>
    <row r="2239" spans="1:5" x14ac:dyDescent="0.35">
      <c r="A2239" s="5" t="s">
        <v>1109</v>
      </c>
      <c r="B2239" s="5">
        <v>3</v>
      </c>
      <c r="C2239" s="5">
        <v>6</v>
      </c>
      <c r="D2239" s="5">
        <v>42</v>
      </c>
      <c r="E2239" s="5">
        <v>12</v>
      </c>
    </row>
    <row r="2240" spans="1:5" x14ac:dyDescent="0.35">
      <c r="A2240" s="5" t="s">
        <v>1109</v>
      </c>
      <c r="B2240" s="5">
        <v>6</v>
      </c>
      <c r="C2240" s="5">
        <v>10</v>
      </c>
      <c r="D2240" s="5">
        <v>51</v>
      </c>
      <c r="E2240" s="5">
        <v>15</v>
      </c>
    </row>
    <row r="2241" spans="1:5" x14ac:dyDescent="0.35">
      <c r="A2241" s="5" t="s">
        <v>1109</v>
      </c>
      <c r="B2241" s="5">
        <v>10</v>
      </c>
      <c r="C2241" s="5">
        <v>18</v>
      </c>
      <c r="D2241" s="5">
        <v>61</v>
      </c>
      <c r="E2241" s="5">
        <v>18</v>
      </c>
    </row>
    <row r="2242" spans="1:5" x14ac:dyDescent="0.35">
      <c r="A2242" s="5" t="s">
        <v>1109</v>
      </c>
      <c r="B2242" s="5">
        <v>18</v>
      </c>
      <c r="C2242" s="5">
        <v>30</v>
      </c>
      <c r="D2242" s="5">
        <v>74</v>
      </c>
      <c r="E2242" s="5">
        <v>22</v>
      </c>
    </row>
    <row r="2243" spans="1:5" x14ac:dyDescent="0.35">
      <c r="A2243" s="5" t="s">
        <v>1109</v>
      </c>
      <c r="B2243" s="5">
        <v>30</v>
      </c>
      <c r="C2243" s="5">
        <v>50</v>
      </c>
      <c r="D2243" s="5">
        <v>88</v>
      </c>
      <c r="E2243" s="5">
        <v>26</v>
      </c>
    </row>
    <row r="2244" spans="1:5" x14ac:dyDescent="0.35">
      <c r="A2244" s="5" t="s">
        <v>1110</v>
      </c>
      <c r="B2244" s="5">
        <v>0</v>
      </c>
      <c r="C2244" s="5">
        <v>3</v>
      </c>
      <c r="D2244" s="5">
        <v>46</v>
      </c>
      <c r="E2244" s="5">
        <v>6</v>
      </c>
    </row>
    <row r="2245" spans="1:5" x14ac:dyDescent="0.35">
      <c r="A2245" s="5" t="s">
        <v>1110</v>
      </c>
      <c r="B2245" s="5">
        <v>3</v>
      </c>
      <c r="C2245" s="5">
        <v>6</v>
      </c>
      <c r="D2245" s="5">
        <v>60</v>
      </c>
      <c r="E2245" s="5">
        <v>12</v>
      </c>
    </row>
    <row r="2246" spans="1:5" x14ac:dyDescent="0.35">
      <c r="A2246" s="5" t="s">
        <v>1110</v>
      </c>
      <c r="B2246" s="5">
        <v>6</v>
      </c>
      <c r="C2246" s="5">
        <v>10</v>
      </c>
      <c r="D2246" s="5">
        <v>73</v>
      </c>
      <c r="E2246" s="5">
        <v>15</v>
      </c>
    </row>
    <row r="2247" spans="1:5" x14ac:dyDescent="0.35">
      <c r="A2247" s="5" t="s">
        <v>1110</v>
      </c>
      <c r="B2247" s="5">
        <v>10</v>
      </c>
      <c r="C2247" s="5">
        <v>18</v>
      </c>
      <c r="D2247" s="5">
        <v>88</v>
      </c>
      <c r="E2247" s="5">
        <v>18</v>
      </c>
    </row>
    <row r="2248" spans="1:5" x14ac:dyDescent="0.35">
      <c r="A2248" s="5" t="s">
        <v>1110</v>
      </c>
      <c r="B2248" s="5">
        <v>18</v>
      </c>
      <c r="C2248" s="5">
        <v>30</v>
      </c>
      <c r="D2248" s="5">
        <v>106</v>
      </c>
      <c r="E2248" s="5">
        <v>22</v>
      </c>
    </row>
    <row r="2249" spans="1:5" x14ac:dyDescent="0.35">
      <c r="A2249" s="5" t="s">
        <v>1110</v>
      </c>
      <c r="B2249" s="5">
        <v>30</v>
      </c>
      <c r="C2249" s="5">
        <v>50</v>
      </c>
      <c r="D2249" s="5">
        <v>126</v>
      </c>
      <c r="E2249" s="5">
        <v>26</v>
      </c>
    </row>
    <row r="2250" spans="1:5" x14ac:dyDescent="0.35">
      <c r="A2250" s="5" t="s">
        <v>1111</v>
      </c>
      <c r="B2250" s="5">
        <v>0</v>
      </c>
      <c r="C2250" s="5">
        <v>3</v>
      </c>
      <c r="D2250" s="5">
        <v>12</v>
      </c>
      <c r="E2250" s="5">
        <v>10</v>
      </c>
    </row>
    <row r="2251" spans="1:5" x14ac:dyDescent="0.35">
      <c r="A2251" s="5" t="s">
        <v>1111</v>
      </c>
      <c r="B2251" s="5">
        <v>3</v>
      </c>
      <c r="C2251" s="5">
        <v>6</v>
      </c>
      <c r="D2251" s="5">
        <v>17.5</v>
      </c>
      <c r="E2251" s="5">
        <v>15</v>
      </c>
    </row>
    <row r="2252" spans="1:5" x14ac:dyDescent="0.35">
      <c r="A2252" s="5" t="s">
        <v>1111</v>
      </c>
      <c r="B2252" s="5">
        <v>6</v>
      </c>
      <c r="C2252" s="5">
        <v>10</v>
      </c>
      <c r="D2252" s="5">
        <v>21.5</v>
      </c>
      <c r="E2252" s="5">
        <v>19</v>
      </c>
    </row>
    <row r="2253" spans="1:5" x14ac:dyDescent="0.35">
      <c r="A2253" s="5" t="s">
        <v>1111</v>
      </c>
      <c r="B2253" s="5">
        <v>10</v>
      </c>
      <c r="C2253" s="5">
        <v>18</v>
      </c>
      <c r="D2253" s="5">
        <v>26</v>
      </c>
      <c r="E2253" s="5">
        <v>23</v>
      </c>
    </row>
    <row r="2254" spans="1:5" x14ac:dyDescent="0.35">
      <c r="A2254" s="5" t="s">
        <v>1111</v>
      </c>
      <c r="B2254" s="5">
        <v>18</v>
      </c>
      <c r="C2254" s="5">
        <v>30</v>
      </c>
      <c r="D2254" s="5">
        <v>32</v>
      </c>
      <c r="E2254" s="5">
        <v>28</v>
      </c>
    </row>
    <row r="2255" spans="1:5" x14ac:dyDescent="0.35">
      <c r="A2255" s="5" t="s">
        <v>1111</v>
      </c>
      <c r="B2255" s="5">
        <v>30</v>
      </c>
      <c r="C2255" s="5">
        <v>50</v>
      </c>
      <c r="D2255" s="5">
        <v>38</v>
      </c>
      <c r="E2255" s="5">
        <v>34</v>
      </c>
    </row>
    <row r="2256" spans="1:5" x14ac:dyDescent="0.35">
      <c r="A2256" s="5" t="s">
        <v>1112</v>
      </c>
      <c r="B2256" s="5">
        <v>0</v>
      </c>
      <c r="C2256" s="5">
        <v>3</v>
      </c>
      <c r="D2256" s="5">
        <v>13</v>
      </c>
      <c r="E2256" s="5">
        <v>10</v>
      </c>
    </row>
    <row r="2257" spans="1:5" x14ac:dyDescent="0.35">
      <c r="A2257" s="5" t="s">
        <v>1112</v>
      </c>
      <c r="B2257" s="5">
        <v>3</v>
      </c>
      <c r="C2257" s="5">
        <v>6</v>
      </c>
      <c r="D2257" s="5">
        <v>19</v>
      </c>
      <c r="E2257" s="5">
        <v>15</v>
      </c>
    </row>
    <row r="2258" spans="1:5" x14ac:dyDescent="0.35">
      <c r="A2258" s="5" t="s">
        <v>1112</v>
      </c>
      <c r="B2258" s="5">
        <v>6</v>
      </c>
      <c r="C2258" s="5">
        <v>10</v>
      </c>
      <c r="D2258" s="5">
        <v>23</v>
      </c>
      <c r="E2258" s="5">
        <v>19</v>
      </c>
    </row>
    <row r="2259" spans="1:5" x14ac:dyDescent="0.35">
      <c r="A2259" s="5" t="s">
        <v>1112</v>
      </c>
      <c r="B2259" s="5">
        <v>10</v>
      </c>
      <c r="C2259" s="5">
        <v>18</v>
      </c>
      <c r="D2259" s="5">
        <v>28</v>
      </c>
      <c r="E2259" s="5">
        <v>23</v>
      </c>
    </row>
    <row r="2260" spans="1:5" x14ac:dyDescent="0.35">
      <c r="A2260" s="5" t="s">
        <v>1112</v>
      </c>
      <c r="B2260" s="5">
        <v>18</v>
      </c>
      <c r="C2260" s="5">
        <v>30</v>
      </c>
      <c r="D2260" s="5">
        <v>34</v>
      </c>
      <c r="E2260" s="5">
        <v>28</v>
      </c>
    </row>
    <row r="2261" spans="1:5" x14ac:dyDescent="0.35">
      <c r="A2261" s="5" t="s">
        <v>1112</v>
      </c>
      <c r="B2261" s="5">
        <v>30</v>
      </c>
      <c r="C2261" s="5">
        <v>50</v>
      </c>
      <c r="D2261" s="5">
        <v>41</v>
      </c>
      <c r="E2261" s="5">
        <v>34</v>
      </c>
    </row>
    <row r="2262" spans="1:5" x14ac:dyDescent="0.35">
      <c r="A2262" s="5" t="s">
        <v>1112</v>
      </c>
      <c r="B2262" s="5">
        <v>50</v>
      </c>
      <c r="C2262" s="5">
        <v>65</v>
      </c>
      <c r="D2262" s="5">
        <v>49</v>
      </c>
      <c r="E2262" s="5">
        <v>41</v>
      </c>
    </row>
    <row r="2263" spans="1:5" x14ac:dyDescent="0.35">
      <c r="A2263" s="5" t="s">
        <v>1112</v>
      </c>
      <c r="B2263" s="5">
        <v>65</v>
      </c>
      <c r="C2263" s="5">
        <v>80</v>
      </c>
      <c r="D2263" s="5">
        <v>51</v>
      </c>
      <c r="E2263" s="5">
        <v>43</v>
      </c>
    </row>
    <row r="2264" spans="1:5" x14ac:dyDescent="0.35">
      <c r="A2264" s="5" t="s">
        <v>1112</v>
      </c>
      <c r="B2264" s="5">
        <v>80</v>
      </c>
      <c r="C2264" s="5">
        <v>100</v>
      </c>
      <c r="D2264" s="5">
        <v>61</v>
      </c>
      <c r="E2264" s="5">
        <v>51</v>
      </c>
    </row>
    <row r="2265" spans="1:5" x14ac:dyDescent="0.35">
      <c r="A2265" s="5" t="s">
        <v>1112</v>
      </c>
      <c r="B2265" s="5">
        <v>100</v>
      </c>
      <c r="C2265" s="5">
        <v>120</v>
      </c>
      <c r="D2265" s="5">
        <v>64</v>
      </c>
      <c r="E2265" s="5">
        <v>54</v>
      </c>
    </row>
    <row r="2266" spans="1:5" x14ac:dyDescent="0.35">
      <c r="A2266" s="5" t="s">
        <v>1112</v>
      </c>
      <c r="B2266" s="5">
        <v>120</v>
      </c>
      <c r="C2266" s="5">
        <v>140</v>
      </c>
      <c r="D2266" s="5">
        <v>75</v>
      </c>
      <c r="E2266" s="5">
        <v>63</v>
      </c>
    </row>
    <row r="2267" spans="1:5" x14ac:dyDescent="0.35">
      <c r="A2267" s="5" t="s">
        <v>1112</v>
      </c>
      <c r="B2267" s="5">
        <v>140</v>
      </c>
      <c r="C2267" s="5">
        <v>160</v>
      </c>
      <c r="D2267" s="5">
        <v>77</v>
      </c>
      <c r="E2267" s="5">
        <v>65</v>
      </c>
    </row>
    <row r="2268" spans="1:5" x14ac:dyDescent="0.35">
      <c r="A2268" s="5" t="s">
        <v>1112</v>
      </c>
      <c r="B2268" s="5">
        <v>160</v>
      </c>
      <c r="C2268" s="5">
        <v>180</v>
      </c>
      <c r="D2268" s="5">
        <v>80</v>
      </c>
      <c r="E2268" s="5">
        <v>68</v>
      </c>
    </row>
    <row r="2269" spans="1:5" x14ac:dyDescent="0.35">
      <c r="A2269" s="5" t="s">
        <v>1112</v>
      </c>
      <c r="B2269" s="5">
        <v>180</v>
      </c>
      <c r="C2269" s="5">
        <v>200</v>
      </c>
      <c r="D2269" s="5">
        <v>91</v>
      </c>
      <c r="E2269" s="5">
        <v>77</v>
      </c>
    </row>
    <row r="2270" spans="1:5" x14ac:dyDescent="0.35">
      <c r="A2270" s="5" t="s">
        <v>1112</v>
      </c>
      <c r="B2270" s="5">
        <v>200</v>
      </c>
      <c r="C2270" s="5">
        <v>225</v>
      </c>
      <c r="D2270" s="5">
        <v>94</v>
      </c>
      <c r="E2270" s="5">
        <v>80</v>
      </c>
    </row>
    <row r="2271" spans="1:5" x14ac:dyDescent="0.35">
      <c r="A2271" s="5" t="s">
        <v>1112</v>
      </c>
      <c r="B2271" s="5">
        <v>225</v>
      </c>
      <c r="C2271" s="5">
        <v>250</v>
      </c>
      <c r="D2271" s="5">
        <v>98</v>
      </c>
      <c r="E2271" s="5">
        <v>84</v>
      </c>
    </row>
    <row r="2272" spans="1:5" x14ac:dyDescent="0.35">
      <c r="A2272" s="5" t="s">
        <v>1112</v>
      </c>
      <c r="B2272" s="5">
        <v>250</v>
      </c>
      <c r="C2272" s="5">
        <v>280</v>
      </c>
      <c r="D2272" s="5">
        <v>110</v>
      </c>
      <c r="E2272" s="5">
        <v>94</v>
      </c>
    </row>
    <row r="2273" spans="1:5" x14ac:dyDescent="0.35">
      <c r="A2273" s="5" t="s">
        <v>1112</v>
      </c>
      <c r="B2273" s="5">
        <v>280</v>
      </c>
      <c r="C2273" s="5">
        <v>315</v>
      </c>
      <c r="D2273" s="5">
        <v>114</v>
      </c>
      <c r="E2273" s="5">
        <v>98</v>
      </c>
    </row>
    <row r="2274" spans="1:5" x14ac:dyDescent="0.35">
      <c r="A2274" s="5" t="s">
        <v>1112</v>
      </c>
      <c r="B2274" s="5">
        <v>315</v>
      </c>
      <c r="C2274" s="5">
        <v>355</v>
      </c>
      <c r="D2274" s="5">
        <v>126</v>
      </c>
      <c r="E2274" s="5">
        <v>108</v>
      </c>
    </row>
    <row r="2275" spans="1:5" x14ac:dyDescent="0.35">
      <c r="A2275" s="5" t="s">
        <v>1112</v>
      </c>
      <c r="B2275" s="5">
        <v>355</v>
      </c>
      <c r="C2275" s="5">
        <v>400</v>
      </c>
      <c r="D2275" s="5">
        <v>132</v>
      </c>
      <c r="E2275" s="5">
        <v>114</v>
      </c>
    </row>
    <row r="2276" spans="1:5" x14ac:dyDescent="0.35">
      <c r="A2276" s="5" t="s">
        <v>1112</v>
      </c>
      <c r="B2276" s="5">
        <v>400</v>
      </c>
      <c r="C2276" s="5">
        <v>450</v>
      </c>
      <c r="D2276" s="5">
        <v>146</v>
      </c>
      <c r="E2276" s="5">
        <v>126</v>
      </c>
    </row>
    <row r="2277" spans="1:5" x14ac:dyDescent="0.35">
      <c r="A2277" s="5" t="s">
        <v>1112</v>
      </c>
      <c r="B2277" s="5">
        <v>450</v>
      </c>
      <c r="C2277" s="5">
        <v>500</v>
      </c>
      <c r="D2277" s="5">
        <v>152</v>
      </c>
      <c r="E2277" s="5">
        <v>132</v>
      </c>
    </row>
    <row r="2278" spans="1:5" x14ac:dyDescent="0.35">
      <c r="A2278" s="5" t="s">
        <v>747</v>
      </c>
      <c r="B2278" s="5">
        <v>0</v>
      </c>
      <c r="C2278" s="5">
        <v>3</v>
      </c>
      <c r="D2278" s="5">
        <v>14</v>
      </c>
      <c r="E2278" s="5">
        <v>10</v>
      </c>
    </row>
    <row r="2279" spans="1:5" x14ac:dyDescent="0.35">
      <c r="A2279" s="5" t="s">
        <v>747</v>
      </c>
      <c r="B2279" s="5">
        <v>3</v>
      </c>
      <c r="C2279" s="5">
        <v>6</v>
      </c>
      <c r="D2279" s="5">
        <v>20</v>
      </c>
      <c r="E2279" s="5">
        <v>15</v>
      </c>
    </row>
    <row r="2280" spans="1:5" x14ac:dyDescent="0.35">
      <c r="A2280" s="5" t="s">
        <v>747</v>
      </c>
      <c r="B2280" s="5">
        <v>6</v>
      </c>
      <c r="C2280" s="5">
        <v>10</v>
      </c>
      <c r="D2280" s="5">
        <v>25</v>
      </c>
      <c r="E2280" s="5">
        <v>19</v>
      </c>
    </row>
    <row r="2281" spans="1:5" x14ac:dyDescent="0.35">
      <c r="A2281" s="5" t="s">
        <v>747</v>
      </c>
      <c r="B2281" s="5">
        <v>10</v>
      </c>
      <c r="C2281" s="5">
        <v>18</v>
      </c>
      <c r="D2281" s="5">
        <v>31</v>
      </c>
      <c r="E2281" s="5">
        <v>23</v>
      </c>
    </row>
    <row r="2282" spans="1:5" x14ac:dyDescent="0.35">
      <c r="A2282" s="5" t="s">
        <v>747</v>
      </c>
      <c r="B2282" s="5">
        <v>18</v>
      </c>
      <c r="C2282" s="5">
        <v>30</v>
      </c>
      <c r="D2282" s="5">
        <v>37</v>
      </c>
      <c r="E2282" s="5">
        <v>28</v>
      </c>
    </row>
    <row r="2283" spans="1:5" x14ac:dyDescent="0.35">
      <c r="A2283" s="5" t="s">
        <v>747</v>
      </c>
      <c r="B2283" s="5">
        <v>30</v>
      </c>
      <c r="C2283" s="5">
        <v>50</v>
      </c>
      <c r="D2283" s="5">
        <v>45</v>
      </c>
      <c r="E2283" s="5">
        <v>34</v>
      </c>
    </row>
    <row r="2284" spans="1:5" x14ac:dyDescent="0.35">
      <c r="A2284" s="5" t="s">
        <v>747</v>
      </c>
      <c r="B2284" s="5">
        <v>50</v>
      </c>
      <c r="C2284" s="5">
        <v>65</v>
      </c>
      <c r="D2284" s="5">
        <v>54</v>
      </c>
      <c r="E2284" s="5">
        <v>41</v>
      </c>
    </row>
    <row r="2285" spans="1:5" x14ac:dyDescent="0.35">
      <c r="A2285" s="5" t="s">
        <v>747</v>
      </c>
      <c r="B2285" s="5">
        <v>65</v>
      </c>
      <c r="C2285" s="5">
        <v>80</v>
      </c>
      <c r="D2285" s="5">
        <v>56</v>
      </c>
      <c r="E2285" s="5">
        <v>43</v>
      </c>
    </row>
    <row r="2286" spans="1:5" x14ac:dyDescent="0.35">
      <c r="A2286" s="5" t="s">
        <v>747</v>
      </c>
      <c r="B2286" s="5">
        <v>80</v>
      </c>
      <c r="C2286" s="5">
        <v>100</v>
      </c>
      <c r="D2286" s="5">
        <v>66</v>
      </c>
      <c r="E2286" s="5">
        <v>51</v>
      </c>
    </row>
    <row r="2287" spans="1:5" x14ac:dyDescent="0.35">
      <c r="A2287" s="5" t="s">
        <v>747</v>
      </c>
      <c r="B2287" s="5">
        <v>100</v>
      </c>
      <c r="C2287" s="5">
        <v>120</v>
      </c>
      <c r="D2287" s="5">
        <v>69</v>
      </c>
      <c r="E2287" s="5">
        <v>54</v>
      </c>
    </row>
    <row r="2288" spans="1:5" x14ac:dyDescent="0.35">
      <c r="A2288" s="5" t="s">
        <v>747</v>
      </c>
      <c r="B2288" s="5">
        <v>120</v>
      </c>
      <c r="C2288" s="5">
        <v>140</v>
      </c>
      <c r="D2288" s="5">
        <v>81</v>
      </c>
      <c r="E2288" s="5">
        <v>63</v>
      </c>
    </row>
    <row r="2289" spans="1:5" x14ac:dyDescent="0.35">
      <c r="A2289" s="5" t="s">
        <v>747</v>
      </c>
      <c r="B2289" s="5">
        <v>140</v>
      </c>
      <c r="C2289" s="5">
        <v>160</v>
      </c>
      <c r="D2289" s="5">
        <v>83</v>
      </c>
      <c r="E2289" s="5">
        <v>65</v>
      </c>
    </row>
    <row r="2290" spans="1:5" x14ac:dyDescent="0.35">
      <c r="A2290" s="5" t="s">
        <v>747</v>
      </c>
      <c r="B2290" s="5">
        <v>160</v>
      </c>
      <c r="C2290" s="5">
        <v>180</v>
      </c>
      <c r="D2290" s="5">
        <v>86</v>
      </c>
      <c r="E2290" s="5">
        <v>68</v>
      </c>
    </row>
    <row r="2291" spans="1:5" x14ac:dyDescent="0.35">
      <c r="A2291" s="5" t="s">
        <v>747</v>
      </c>
      <c r="B2291" s="5">
        <v>180</v>
      </c>
      <c r="C2291" s="5">
        <v>200</v>
      </c>
      <c r="D2291" s="5">
        <v>97</v>
      </c>
      <c r="E2291" s="5">
        <v>77</v>
      </c>
    </row>
    <row r="2292" spans="1:5" x14ac:dyDescent="0.35">
      <c r="A2292" s="5" t="s">
        <v>747</v>
      </c>
      <c r="B2292" s="5">
        <v>200</v>
      </c>
      <c r="C2292" s="5">
        <v>225</v>
      </c>
      <c r="D2292" s="5">
        <v>100</v>
      </c>
      <c r="E2292" s="5">
        <v>80</v>
      </c>
    </row>
    <row r="2293" spans="1:5" x14ac:dyDescent="0.35">
      <c r="A2293" s="5" t="s">
        <v>747</v>
      </c>
      <c r="B2293" s="5">
        <v>225</v>
      </c>
      <c r="C2293" s="5">
        <v>250</v>
      </c>
      <c r="D2293" s="5">
        <v>104</v>
      </c>
      <c r="E2293" s="5">
        <v>84</v>
      </c>
    </row>
    <row r="2294" spans="1:5" x14ac:dyDescent="0.35">
      <c r="A2294" s="5" t="s">
        <v>747</v>
      </c>
      <c r="B2294" s="5">
        <v>250</v>
      </c>
      <c r="C2294" s="5">
        <v>280</v>
      </c>
      <c r="D2294" s="5">
        <v>117</v>
      </c>
      <c r="E2294" s="5">
        <v>94</v>
      </c>
    </row>
    <row r="2295" spans="1:5" x14ac:dyDescent="0.35">
      <c r="A2295" s="5" t="s">
        <v>747</v>
      </c>
      <c r="B2295" s="5">
        <v>280</v>
      </c>
      <c r="C2295" s="5">
        <v>315</v>
      </c>
      <c r="D2295" s="5">
        <v>121</v>
      </c>
      <c r="E2295" s="5">
        <v>98</v>
      </c>
    </row>
    <row r="2296" spans="1:5" x14ac:dyDescent="0.35">
      <c r="A2296" s="5" t="s">
        <v>747</v>
      </c>
      <c r="B2296" s="5">
        <v>315</v>
      </c>
      <c r="C2296" s="5">
        <v>355</v>
      </c>
      <c r="D2296" s="5">
        <v>133</v>
      </c>
      <c r="E2296" s="5">
        <v>108</v>
      </c>
    </row>
    <row r="2297" spans="1:5" x14ac:dyDescent="0.35">
      <c r="A2297" s="5" t="s">
        <v>747</v>
      </c>
      <c r="B2297" s="5">
        <v>355</v>
      </c>
      <c r="C2297" s="5">
        <v>400</v>
      </c>
      <c r="D2297" s="5">
        <v>139</v>
      </c>
      <c r="E2297" s="5">
        <v>114</v>
      </c>
    </row>
    <row r="2298" spans="1:5" x14ac:dyDescent="0.35">
      <c r="A2298" s="5" t="s">
        <v>747</v>
      </c>
      <c r="B2298" s="5">
        <v>400</v>
      </c>
      <c r="C2298" s="5">
        <v>450</v>
      </c>
      <c r="D2298" s="5">
        <v>153</v>
      </c>
      <c r="E2298" s="5">
        <v>126</v>
      </c>
    </row>
    <row r="2299" spans="1:5" x14ac:dyDescent="0.35">
      <c r="A2299" s="5" t="s">
        <v>747</v>
      </c>
      <c r="B2299" s="5">
        <v>450</v>
      </c>
      <c r="C2299" s="5">
        <v>500</v>
      </c>
      <c r="D2299" s="5">
        <v>159</v>
      </c>
      <c r="E2299" s="5">
        <v>132</v>
      </c>
    </row>
    <row r="2300" spans="1:5" x14ac:dyDescent="0.35">
      <c r="A2300" s="5" t="s">
        <v>750</v>
      </c>
      <c r="B2300" s="5">
        <v>0</v>
      </c>
      <c r="C2300" s="5">
        <v>3</v>
      </c>
      <c r="D2300" s="5">
        <v>16</v>
      </c>
      <c r="E2300" s="5">
        <v>10</v>
      </c>
    </row>
    <row r="2301" spans="1:5" x14ac:dyDescent="0.35">
      <c r="A2301" s="5" t="s">
        <v>750</v>
      </c>
      <c r="B2301" s="5">
        <v>3</v>
      </c>
      <c r="C2301" s="5">
        <v>6</v>
      </c>
      <c r="D2301" s="5">
        <v>23</v>
      </c>
      <c r="E2301" s="5">
        <v>15</v>
      </c>
    </row>
    <row r="2302" spans="1:5" x14ac:dyDescent="0.35">
      <c r="A2302" s="5" t="s">
        <v>750</v>
      </c>
      <c r="B2302" s="5">
        <v>6</v>
      </c>
      <c r="C2302" s="5">
        <v>10</v>
      </c>
      <c r="D2302" s="5">
        <v>28</v>
      </c>
      <c r="E2302" s="5">
        <v>19</v>
      </c>
    </row>
    <row r="2303" spans="1:5" x14ac:dyDescent="0.35">
      <c r="A2303" s="5" t="s">
        <v>750</v>
      </c>
      <c r="B2303" s="5">
        <v>10</v>
      </c>
      <c r="C2303" s="5">
        <v>18</v>
      </c>
      <c r="D2303" s="5">
        <v>34</v>
      </c>
      <c r="E2303" s="5">
        <v>23</v>
      </c>
    </row>
    <row r="2304" spans="1:5" x14ac:dyDescent="0.35">
      <c r="A2304" s="5" t="s">
        <v>750</v>
      </c>
      <c r="B2304" s="5">
        <v>18</v>
      </c>
      <c r="C2304" s="5">
        <v>24</v>
      </c>
      <c r="D2304" s="5">
        <v>41</v>
      </c>
      <c r="E2304" s="5">
        <v>28</v>
      </c>
    </row>
    <row r="2305" spans="1:5" x14ac:dyDescent="0.35">
      <c r="A2305" s="5" t="s">
        <v>750</v>
      </c>
      <c r="B2305" s="5">
        <v>24</v>
      </c>
      <c r="C2305" s="5">
        <v>30</v>
      </c>
      <c r="D2305" s="5">
        <v>41</v>
      </c>
      <c r="E2305" s="5">
        <v>28</v>
      </c>
    </row>
    <row r="2306" spans="1:5" x14ac:dyDescent="0.35">
      <c r="A2306" s="5" t="s">
        <v>750</v>
      </c>
      <c r="B2306" s="5">
        <v>30</v>
      </c>
      <c r="C2306" s="5">
        <v>40</v>
      </c>
      <c r="D2306" s="5">
        <v>50</v>
      </c>
      <c r="E2306" s="5">
        <v>34</v>
      </c>
    </row>
    <row r="2307" spans="1:5" x14ac:dyDescent="0.35">
      <c r="A2307" s="5" t="s">
        <v>750</v>
      </c>
      <c r="B2307" s="5">
        <v>40</v>
      </c>
      <c r="C2307" s="5">
        <v>50</v>
      </c>
      <c r="D2307" s="5">
        <v>50</v>
      </c>
      <c r="E2307" s="5">
        <v>34</v>
      </c>
    </row>
    <row r="2308" spans="1:5" x14ac:dyDescent="0.35">
      <c r="A2308" s="5" t="s">
        <v>750</v>
      </c>
      <c r="B2308" s="5">
        <v>50</v>
      </c>
      <c r="C2308" s="5">
        <v>65</v>
      </c>
      <c r="D2308" s="5">
        <v>60</v>
      </c>
      <c r="E2308" s="5">
        <v>41</v>
      </c>
    </row>
    <row r="2309" spans="1:5" x14ac:dyDescent="0.35">
      <c r="A2309" s="5" t="s">
        <v>750</v>
      </c>
      <c r="B2309" s="5">
        <v>65</v>
      </c>
      <c r="C2309" s="5">
        <v>80</v>
      </c>
      <c r="D2309" s="5">
        <v>62</v>
      </c>
      <c r="E2309" s="5">
        <v>43</v>
      </c>
    </row>
    <row r="2310" spans="1:5" x14ac:dyDescent="0.35">
      <c r="A2310" s="5" t="s">
        <v>750</v>
      </c>
      <c r="B2310" s="5">
        <v>80</v>
      </c>
      <c r="C2310" s="5">
        <v>100</v>
      </c>
      <c r="D2310" s="5">
        <v>73</v>
      </c>
      <c r="E2310" s="5">
        <v>51</v>
      </c>
    </row>
    <row r="2311" spans="1:5" x14ac:dyDescent="0.35">
      <c r="A2311" s="5" t="s">
        <v>750</v>
      </c>
      <c r="B2311" s="5">
        <v>100</v>
      </c>
      <c r="C2311" s="5">
        <v>120</v>
      </c>
      <c r="D2311" s="5">
        <v>76</v>
      </c>
      <c r="E2311" s="5">
        <v>54</v>
      </c>
    </row>
    <row r="2312" spans="1:5" x14ac:dyDescent="0.35">
      <c r="A2312" s="5" t="s">
        <v>750</v>
      </c>
      <c r="B2312" s="5">
        <v>120</v>
      </c>
      <c r="C2312" s="5">
        <v>140</v>
      </c>
      <c r="D2312" s="5">
        <v>88</v>
      </c>
      <c r="E2312" s="5">
        <v>63</v>
      </c>
    </row>
    <row r="2313" spans="1:5" x14ac:dyDescent="0.35">
      <c r="A2313" s="5" t="s">
        <v>750</v>
      </c>
      <c r="B2313" s="5">
        <v>140</v>
      </c>
      <c r="C2313" s="5">
        <v>160</v>
      </c>
      <c r="D2313" s="5">
        <v>90</v>
      </c>
      <c r="E2313" s="5">
        <v>65</v>
      </c>
    </row>
    <row r="2314" spans="1:5" x14ac:dyDescent="0.35">
      <c r="A2314" s="5" t="s">
        <v>750</v>
      </c>
      <c r="B2314" s="5">
        <v>160</v>
      </c>
      <c r="C2314" s="5">
        <v>180</v>
      </c>
      <c r="D2314" s="5">
        <v>93</v>
      </c>
      <c r="E2314" s="5">
        <v>68</v>
      </c>
    </row>
    <row r="2315" spans="1:5" x14ac:dyDescent="0.35">
      <c r="A2315" s="5" t="s">
        <v>750</v>
      </c>
      <c r="B2315" s="5">
        <v>180</v>
      </c>
      <c r="C2315" s="5">
        <v>200</v>
      </c>
      <c r="D2315" s="5">
        <v>106</v>
      </c>
      <c r="E2315" s="5">
        <v>77</v>
      </c>
    </row>
    <row r="2316" spans="1:5" x14ac:dyDescent="0.35">
      <c r="A2316" s="5" t="s">
        <v>750</v>
      </c>
      <c r="B2316" s="5">
        <v>200</v>
      </c>
      <c r="C2316" s="5">
        <v>225</v>
      </c>
      <c r="D2316" s="5">
        <v>109</v>
      </c>
      <c r="E2316" s="5">
        <v>80</v>
      </c>
    </row>
    <row r="2317" spans="1:5" x14ac:dyDescent="0.35">
      <c r="A2317" s="5" t="s">
        <v>750</v>
      </c>
      <c r="B2317" s="5">
        <v>225</v>
      </c>
      <c r="C2317" s="5">
        <v>250</v>
      </c>
      <c r="D2317" s="5">
        <v>113</v>
      </c>
      <c r="E2317" s="5">
        <v>84</v>
      </c>
    </row>
    <row r="2318" spans="1:5" x14ac:dyDescent="0.35">
      <c r="A2318" s="5" t="s">
        <v>750</v>
      </c>
      <c r="B2318" s="5">
        <v>250</v>
      </c>
      <c r="C2318" s="5">
        <v>280</v>
      </c>
      <c r="D2318" s="5">
        <v>126</v>
      </c>
      <c r="E2318" s="5">
        <v>94</v>
      </c>
    </row>
    <row r="2319" spans="1:5" x14ac:dyDescent="0.35">
      <c r="A2319" s="5" t="s">
        <v>750</v>
      </c>
      <c r="B2319" s="5">
        <v>280</v>
      </c>
      <c r="C2319" s="5">
        <v>315</v>
      </c>
      <c r="D2319" s="5">
        <v>130</v>
      </c>
      <c r="E2319" s="5">
        <v>98</v>
      </c>
    </row>
    <row r="2320" spans="1:5" x14ac:dyDescent="0.35">
      <c r="A2320" s="5" t="s">
        <v>750</v>
      </c>
      <c r="B2320" s="5">
        <v>315</v>
      </c>
      <c r="C2320" s="5">
        <v>355</v>
      </c>
      <c r="D2320" s="5">
        <v>144</v>
      </c>
      <c r="E2320" s="5">
        <v>108</v>
      </c>
    </row>
    <row r="2321" spans="1:5" x14ac:dyDescent="0.35">
      <c r="A2321" s="5" t="s">
        <v>750</v>
      </c>
      <c r="B2321" s="5">
        <v>355</v>
      </c>
      <c r="C2321" s="5">
        <v>400</v>
      </c>
      <c r="D2321" s="5">
        <v>150</v>
      </c>
      <c r="E2321" s="5">
        <v>114</v>
      </c>
    </row>
    <row r="2322" spans="1:5" x14ac:dyDescent="0.35">
      <c r="A2322" s="5" t="s">
        <v>750</v>
      </c>
      <c r="B2322" s="5">
        <v>400</v>
      </c>
      <c r="C2322" s="5">
        <v>450</v>
      </c>
      <c r="D2322" s="5">
        <v>166</v>
      </c>
      <c r="E2322" s="5">
        <v>126</v>
      </c>
    </row>
    <row r="2323" spans="1:5" x14ac:dyDescent="0.35">
      <c r="A2323" s="5" t="s">
        <v>750</v>
      </c>
      <c r="B2323" s="5">
        <v>450</v>
      </c>
      <c r="C2323" s="5">
        <v>500</v>
      </c>
      <c r="D2323" s="5">
        <v>172</v>
      </c>
      <c r="E2323" s="5">
        <v>132</v>
      </c>
    </row>
    <row r="2324" spans="1:5" x14ac:dyDescent="0.35">
      <c r="A2324" s="5" t="s">
        <v>750</v>
      </c>
      <c r="B2324" s="5">
        <v>500</v>
      </c>
      <c r="C2324" s="5">
        <v>560</v>
      </c>
      <c r="D2324" s="5">
        <v>194</v>
      </c>
      <c r="E2324" s="5">
        <v>150</v>
      </c>
    </row>
    <row r="2325" spans="1:5" x14ac:dyDescent="0.35">
      <c r="A2325" s="5" t="s">
        <v>750</v>
      </c>
      <c r="B2325" s="5">
        <v>560</v>
      </c>
      <c r="C2325" s="5">
        <v>630</v>
      </c>
      <c r="D2325" s="5">
        <v>199</v>
      </c>
      <c r="E2325" s="5">
        <v>155</v>
      </c>
    </row>
    <row r="2326" spans="1:5" x14ac:dyDescent="0.35">
      <c r="A2326" s="5" t="s">
        <v>750</v>
      </c>
      <c r="B2326" s="5">
        <v>630</v>
      </c>
      <c r="C2326" s="5">
        <v>710</v>
      </c>
      <c r="D2326" s="5">
        <v>225</v>
      </c>
      <c r="E2326" s="5">
        <v>175</v>
      </c>
    </row>
    <row r="2327" spans="1:5" x14ac:dyDescent="0.35">
      <c r="A2327" s="5" t="s">
        <v>750</v>
      </c>
      <c r="B2327" s="5">
        <v>710</v>
      </c>
      <c r="C2327" s="5">
        <v>800</v>
      </c>
      <c r="D2327" s="5">
        <v>235</v>
      </c>
      <c r="E2327" s="5">
        <v>185</v>
      </c>
    </row>
    <row r="2328" spans="1:5" x14ac:dyDescent="0.35">
      <c r="A2328" s="5" t="s">
        <v>750</v>
      </c>
      <c r="B2328" s="5">
        <v>800</v>
      </c>
      <c r="C2328" s="5">
        <v>900</v>
      </c>
      <c r="D2328" s="5">
        <v>266</v>
      </c>
      <c r="E2328" s="5">
        <v>210</v>
      </c>
    </row>
    <row r="2329" spans="1:5" x14ac:dyDescent="0.35">
      <c r="A2329" s="5" t="s">
        <v>750</v>
      </c>
      <c r="B2329" s="5">
        <v>900</v>
      </c>
      <c r="C2329" s="5">
        <v>1000</v>
      </c>
      <c r="D2329" s="5">
        <v>276</v>
      </c>
      <c r="E2329" s="5">
        <v>220</v>
      </c>
    </row>
    <row r="2330" spans="1:5" x14ac:dyDescent="0.35">
      <c r="A2330" s="5" t="s">
        <v>750</v>
      </c>
      <c r="B2330" s="5">
        <v>1000</v>
      </c>
      <c r="C2330" s="5">
        <v>1120</v>
      </c>
      <c r="D2330" s="5">
        <v>316</v>
      </c>
      <c r="E2330" s="5">
        <v>250</v>
      </c>
    </row>
    <row r="2331" spans="1:5" x14ac:dyDescent="0.35">
      <c r="A2331" s="5" t="s">
        <v>750</v>
      </c>
      <c r="B2331" s="5">
        <v>1120</v>
      </c>
      <c r="C2331" s="5">
        <v>1250</v>
      </c>
      <c r="D2331" s="5">
        <v>326</v>
      </c>
      <c r="E2331" s="5">
        <v>260</v>
      </c>
    </row>
    <row r="2332" spans="1:5" x14ac:dyDescent="0.35">
      <c r="A2332" s="5" t="s">
        <v>750</v>
      </c>
      <c r="B2332" s="5">
        <v>1250</v>
      </c>
      <c r="C2332" s="5">
        <v>1400</v>
      </c>
      <c r="D2332" s="5">
        <v>378</v>
      </c>
      <c r="E2332" s="5">
        <v>300</v>
      </c>
    </row>
    <row r="2333" spans="1:5" x14ac:dyDescent="0.35">
      <c r="A2333" s="5" t="s">
        <v>750</v>
      </c>
      <c r="B2333" s="5">
        <v>1400</v>
      </c>
      <c r="C2333" s="5">
        <v>1600</v>
      </c>
      <c r="D2333" s="5">
        <v>408</v>
      </c>
      <c r="E2333" s="5">
        <v>330</v>
      </c>
    </row>
    <row r="2334" spans="1:5" x14ac:dyDescent="0.35">
      <c r="A2334" s="5" t="s">
        <v>750</v>
      </c>
      <c r="B2334" s="5">
        <v>1600</v>
      </c>
      <c r="C2334" s="5">
        <v>1800</v>
      </c>
      <c r="D2334" s="5">
        <v>462</v>
      </c>
      <c r="E2334" s="5">
        <v>370</v>
      </c>
    </row>
    <row r="2335" spans="1:5" x14ac:dyDescent="0.35">
      <c r="A2335" s="5" t="s">
        <v>750</v>
      </c>
      <c r="B2335" s="5">
        <v>1800</v>
      </c>
      <c r="C2335" s="5">
        <v>2000</v>
      </c>
      <c r="D2335" s="5">
        <v>492</v>
      </c>
      <c r="E2335" s="5">
        <v>400</v>
      </c>
    </row>
    <row r="2336" spans="1:5" x14ac:dyDescent="0.35">
      <c r="A2336" s="5" t="s">
        <v>750</v>
      </c>
      <c r="B2336" s="5">
        <v>2000</v>
      </c>
      <c r="C2336" s="5">
        <v>2240</v>
      </c>
      <c r="D2336" s="5">
        <v>550</v>
      </c>
      <c r="E2336" s="5">
        <v>440</v>
      </c>
    </row>
    <row r="2337" spans="1:5" x14ac:dyDescent="0.35">
      <c r="A2337" s="5" t="s">
        <v>750</v>
      </c>
      <c r="B2337" s="5">
        <v>2240</v>
      </c>
      <c r="C2337" s="5">
        <v>2500</v>
      </c>
      <c r="D2337" s="5">
        <v>570</v>
      </c>
      <c r="E2337" s="5">
        <v>460</v>
      </c>
    </row>
    <row r="2338" spans="1:5" x14ac:dyDescent="0.35">
      <c r="A2338" s="5" t="s">
        <v>750</v>
      </c>
      <c r="B2338" s="5">
        <v>2500</v>
      </c>
      <c r="C2338" s="5">
        <v>2800</v>
      </c>
      <c r="D2338" s="5">
        <v>685</v>
      </c>
      <c r="E2338" s="5">
        <v>550</v>
      </c>
    </row>
    <row r="2339" spans="1:5" x14ac:dyDescent="0.35">
      <c r="A2339" s="5" t="s">
        <v>750</v>
      </c>
      <c r="B2339" s="5">
        <v>2800</v>
      </c>
      <c r="C2339" s="5">
        <v>3150</v>
      </c>
      <c r="D2339" s="5">
        <v>715</v>
      </c>
      <c r="E2339" s="5">
        <v>580</v>
      </c>
    </row>
    <row r="2340" spans="1:5" x14ac:dyDescent="0.35">
      <c r="A2340" s="5" t="s">
        <v>760</v>
      </c>
      <c r="B2340" s="5">
        <v>0</v>
      </c>
      <c r="C2340" s="5">
        <v>3</v>
      </c>
      <c r="D2340" s="5">
        <v>20</v>
      </c>
      <c r="E2340" s="5">
        <v>10</v>
      </c>
    </row>
    <row r="2341" spans="1:5" x14ac:dyDescent="0.35">
      <c r="A2341" s="5" t="s">
        <v>760</v>
      </c>
      <c r="B2341" s="5">
        <v>3</v>
      </c>
      <c r="C2341" s="5">
        <v>6</v>
      </c>
      <c r="D2341" s="5">
        <v>27</v>
      </c>
      <c r="E2341" s="5">
        <v>15</v>
      </c>
    </row>
    <row r="2342" spans="1:5" x14ac:dyDescent="0.35">
      <c r="A2342" s="5" t="s">
        <v>760</v>
      </c>
      <c r="B2342" s="5">
        <v>6</v>
      </c>
      <c r="C2342" s="5">
        <v>10</v>
      </c>
      <c r="D2342" s="5">
        <v>34</v>
      </c>
      <c r="E2342" s="5">
        <v>19</v>
      </c>
    </row>
    <row r="2343" spans="1:5" x14ac:dyDescent="0.35">
      <c r="A2343" s="5" t="s">
        <v>760</v>
      </c>
      <c r="B2343" s="5">
        <v>10</v>
      </c>
      <c r="C2343" s="5">
        <v>18</v>
      </c>
      <c r="D2343" s="5">
        <v>41</v>
      </c>
      <c r="E2343" s="5">
        <v>23</v>
      </c>
    </row>
    <row r="2344" spans="1:5" x14ac:dyDescent="0.35">
      <c r="A2344" s="5" t="s">
        <v>760</v>
      </c>
      <c r="B2344" s="5">
        <v>18</v>
      </c>
      <c r="C2344" s="5">
        <v>24</v>
      </c>
      <c r="D2344" s="5">
        <v>49</v>
      </c>
      <c r="E2344" s="5">
        <v>28</v>
      </c>
    </row>
    <row r="2345" spans="1:5" x14ac:dyDescent="0.35">
      <c r="A2345" s="5" t="s">
        <v>760</v>
      </c>
      <c r="B2345" s="5">
        <v>24</v>
      </c>
      <c r="C2345" s="5">
        <v>30</v>
      </c>
      <c r="D2345" s="5">
        <v>49</v>
      </c>
      <c r="E2345" s="5">
        <v>28</v>
      </c>
    </row>
    <row r="2346" spans="1:5" x14ac:dyDescent="0.35">
      <c r="A2346" s="5" t="s">
        <v>760</v>
      </c>
      <c r="B2346" s="5">
        <v>30</v>
      </c>
      <c r="C2346" s="5">
        <v>40</v>
      </c>
      <c r="D2346" s="5">
        <v>59</v>
      </c>
      <c r="E2346" s="5">
        <v>34</v>
      </c>
    </row>
    <row r="2347" spans="1:5" x14ac:dyDescent="0.35">
      <c r="A2347" s="5" t="s">
        <v>760</v>
      </c>
      <c r="B2347" s="5">
        <v>40</v>
      </c>
      <c r="C2347" s="5">
        <v>50</v>
      </c>
      <c r="D2347" s="5">
        <v>59</v>
      </c>
      <c r="E2347" s="5">
        <v>34</v>
      </c>
    </row>
    <row r="2348" spans="1:5" x14ac:dyDescent="0.35">
      <c r="A2348" s="5" t="s">
        <v>760</v>
      </c>
      <c r="B2348" s="5">
        <v>50</v>
      </c>
      <c r="C2348" s="5">
        <v>65</v>
      </c>
      <c r="D2348" s="5">
        <v>71</v>
      </c>
      <c r="E2348" s="5">
        <v>41</v>
      </c>
    </row>
    <row r="2349" spans="1:5" x14ac:dyDescent="0.35">
      <c r="A2349" s="5" t="s">
        <v>760</v>
      </c>
      <c r="B2349" s="5">
        <v>65</v>
      </c>
      <c r="C2349" s="5">
        <v>80</v>
      </c>
      <c r="D2349" s="5">
        <v>73</v>
      </c>
      <c r="E2349" s="5">
        <v>43</v>
      </c>
    </row>
    <row r="2350" spans="1:5" x14ac:dyDescent="0.35">
      <c r="A2350" s="5" t="s">
        <v>760</v>
      </c>
      <c r="B2350" s="5">
        <v>80</v>
      </c>
      <c r="C2350" s="5">
        <v>100</v>
      </c>
      <c r="D2350" s="5">
        <v>86</v>
      </c>
      <c r="E2350" s="5">
        <v>51</v>
      </c>
    </row>
    <row r="2351" spans="1:5" x14ac:dyDescent="0.35">
      <c r="A2351" s="5" t="s">
        <v>760</v>
      </c>
      <c r="B2351" s="5">
        <v>100</v>
      </c>
      <c r="C2351" s="5">
        <v>120</v>
      </c>
      <c r="D2351" s="5">
        <v>89</v>
      </c>
      <c r="E2351" s="5">
        <v>54</v>
      </c>
    </row>
    <row r="2352" spans="1:5" x14ac:dyDescent="0.35">
      <c r="A2352" s="5" t="s">
        <v>760</v>
      </c>
      <c r="B2352" s="5">
        <v>120</v>
      </c>
      <c r="C2352" s="5">
        <v>140</v>
      </c>
      <c r="D2352" s="5">
        <v>103</v>
      </c>
      <c r="E2352" s="5">
        <v>63</v>
      </c>
    </row>
    <row r="2353" spans="1:5" x14ac:dyDescent="0.35">
      <c r="A2353" s="5" t="s">
        <v>760</v>
      </c>
      <c r="B2353" s="5">
        <v>140</v>
      </c>
      <c r="C2353" s="5">
        <v>160</v>
      </c>
      <c r="D2353" s="5">
        <v>105</v>
      </c>
      <c r="E2353" s="5">
        <v>65</v>
      </c>
    </row>
    <row r="2354" spans="1:5" x14ac:dyDescent="0.35">
      <c r="A2354" s="5" t="s">
        <v>760</v>
      </c>
      <c r="B2354" s="5">
        <v>160</v>
      </c>
      <c r="C2354" s="5">
        <v>180</v>
      </c>
      <c r="D2354" s="5">
        <v>108</v>
      </c>
      <c r="E2354" s="5">
        <v>68</v>
      </c>
    </row>
    <row r="2355" spans="1:5" x14ac:dyDescent="0.35">
      <c r="A2355" s="5" t="s">
        <v>760</v>
      </c>
      <c r="B2355" s="5">
        <v>180</v>
      </c>
      <c r="C2355" s="5">
        <v>200</v>
      </c>
      <c r="D2355" s="5">
        <v>123</v>
      </c>
      <c r="E2355" s="5">
        <v>77</v>
      </c>
    </row>
    <row r="2356" spans="1:5" x14ac:dyDescent="0.35">
      <c r="A2356" s="5" t="s">
        <v>760</v>
      </c>
      <c r="B2356" s="5">
        <v>200</v>
      </c>
      <c r="C2356" s="5">
        <v>225</v>
      </c>
      <c r="D2356" s="5">
        <v>126</v>
      </c>
      <c r="E2356" s="5">
        <v>80</v>
      </c>
    </row>
    <row r="2357" spans="1:5" x14ac:dyDescent="0.35">
      <c r="A2357" s="5" t="s">
        <v>760</v>
      </c>
      <c r="B2357" s="5">
        <v>225</v>
      </c>
      <c r="C2357" s="5">
        <v>250</v>
      </c>
      <c r="D2357" s="5">
        <v>130</v>
      </c>
      <c r="E2357" s="5">
        <v>84</v>
      </c>
    </row>
    <row r="2358" spans="1:5" x14ac:dyDescent="0.35">
      <c r="A2358" s="5" t="s">
        <v>760</v>
      </c>
      <c r="B2358" s="5">
        <v>250</v>
      </c>
      <c r="C2358" s="5">
        <v>280</v>
      </c>
      <c r="D2358" s="5">
        <v>146</v>
      </c>
      <c r="E2358" s="5">
        <v>94</v>
      </c>
    </row>
    <row r="2359" spans="1:5" x14ac:dyDescent="0.35">
      <c r="A2359" s="5" t="s">
        <v>760</v>
      </c>
      <c r="B2359" s="5">
        <v>280</v>
      </c>
      <c r="C2359" s="5">
        <v>315</v>
      </c>
      <c r="D2359" s="5">
        <v>150</v>
      </c>
      <c r="E2359" s="5">
        <v>98</v>
      </c>
    </row>
    <row r="2360" spans="1:5" x14ac:dyDescent="0.35">
      <c r="A2360" s="5" t="s">
        <v>760</v>
      </c>
      <c r="B2360" s="5">
        <v>315</v>
      </c>
      <c r="C2360" s="5">
        <v>355</v>
      </c>
      <c r="D2360" s="5">
        <v>165</v>
      </c>
      <c r="E2360" s="5">
        <v>108</v>
      </c>
    </row>
    <row r="2361" spans="1:5" x14ac:dyDescent="0.35">
      <c r="A2361" s="5" t="s">
        <v>760</v>
      </c>
      <c r="B2361" s="5">
        <v>355</v>
      </c>
      <c r="C2361" s="5">
        <v>400</v>
      </c>
      <c r="D2361" s="5">
        <v>171</v>
      </c>
      <c r="E2361" s="5">
        <v>114</v>
      </c>
    </row>
    <row r="2362" spans="1:5" x14ac:dyDescent="0.35">
      <c r="A2362" s="5" t="s">
        <v>760</v>
      </c>
      <c r="B2362" s="5">
        <v>400</v>
      </c>
      <c r="C2362" s="5">
        <v>450</v>
      </c>
      <c r="D2362" s="5">
        <v>189</v>
      </c>
      <c r="E2362" s="5">
        <v>126</v>
      </c>
    </row>
    <row r="2363" spans="1:5" x14ac:dyDescent="0.35">
      <c r="A2363" s="5" t="s">
        <v>760</v>
      </c>
      <c r="B2363" s="5">
        <v>450</v>
      </c>
      <c r="C2363" s="5">
        <v>500</v>
      </c>
      <c r="D2363" s="5">
        <v>195</v>
      </c>
      <c r="E2363" s="5">
        <v>132</v>
      </c>
    </row>
    <row r="2364" spans="1:5" x14ac:dyDescent="0.35">
      <c r="A2364" s="5" t="s">
        <v>760</v>
      </c>
      <c r="B2364" s="5">
        <v>500</v>
      </c>
      <c r="C2364" s="5">
        <v>560</v>
      </c>
      <c r="D2364" s="5">
        <v>220</v>
      </c>
      <c r="E2364" s="5">
        <v>150</v>
      </c>
    </row>
    <row r="2365" spans="1:5" x14ac:dyDescent="0.35">
      <c r="A2365" s="5" t="s">
        <v>760</v>
      </c>
      <c r="B2365" s="5">
        <v>560</v>
      </c>
      <c r="C2365" s="5">
        <v>630</v>
      </c>
      <c r="D2365" s="5">
        <v>225</v>
      </c>
      <c r="E2365" s="5">
        <v>155</v>
      </c>
    </row>
    <row r="2366" spans="1:5" x14ac:dyDescent="0.35">
      <c r="A2366" s="5" t="s">
        <v>760</v>
      </c>
      <c r="B2366" s="5">
        <v>630</v>
      </c>
      <c r="C2366" s="5">
        <v>710</v>
      </c>
      <c r="D2366" s="5">
        <v>255</v>
      </c>
      <c r="E2366" s="5">
        <v>175</v>
      </c>
    </row>
    <row r="2367" spans="1:5" x14ac:dyDescent="0.35">
      <c r="A2367" s="5" t="s">
        <v>760</v>
      </c>
      <c r="B2367" s="5">
        <v>710</v>
      </c>
      <c r="C2367" s="5">
        <v>800</v>
      </c>
      <c r="D2367" s="5">
        <v>265</v>
      </c>
      <c r="E2367" s="5">
        <v>185</v>
      </c>
    </row>
    <row r="2368" spans="1:5" x14ac:dyDescent="0.35">
      <c r="A2368" s="5" t="s">
        <v>760</v>
      </c>
      <c r="B2368" s="5">
        <v>800</v>
      </c>
      <c r="C2368" s="5">
        <v>900</v>
      </c>
      <c r="D2368" s="5">
        <v>300</v>
      </c>
      <c r="E2368" s="5">
        <v>210</v>
      </c>
    </row>
    <row r="2369" spans="1:5" x14ac:dyDescent="0.35">
      <c r="A2369" s="5" t="s">
        <v>760</v>
      </c>
      <c r="B2369" s="5">
        <v>900</v>
      </c>
      <c r="C2369" s="5">
        <v>1000</v>
      </c>
      <c r="D2369" s="5">
        <v>310</v>
      </c>
      <c r="E2369" s="5">
        <v>220</v>
      </c>
    </row>
    <row r="2370" spans="1:5" x14ac:dyDescent="0.35">
      <c r="A2370" s="5" t="s">
        <v>760</v>
      </c>
      <c r="B2370" s="5">
        <v>1000</v>
      </c>
      <c r="C2370" s="5">
        <v>1120</v>
      </c>
      <c r="D2370" s="5">
        <v>355</v>
      </c>
      <c r="E2370" s="5">
        <v>250</v>
      </c>
    </row>
    <row r="2371" spans="1:5" x14ac:dyDescent="0.35">
      <c r="A2371" s="5" t="s">
        <v>760</v>
      </c>
      <c r="B2371" s="5">
        <v>1120</v>
      </c>
      <c r="C2371" s="5">
        <v>1250</v>
      </c>
      <c r="D2371" s="5">
        <v>365</v>
      </c>
      <c r="E2371" s="5">
        <v>260</v>
      </c>
    </row>
    <row r="2372" spans="1:5" x14ac:dyDescent="0.35">
      <c r="A2372" s="5" t="s">
        <v>760</v>
      </c>
      <c r="B2372" s="5">
        <v>1250</v>
      </c>
      <c r="C2372" s="5">
        <v>1400</v>
      </c>
      <c r="D2372" s="5">
        <v>425</v>
      </c>
      <c r="E2372" s="5">
        <v>300</v>
      </c>
    </row>
    <row r="2373" spans="1:5" x14ac:dyDescent="0.35">
      <c r="A2373" s="5" t="s">
        <v>760</v>
      </c>
      <c r="B2373" s="5">
        <v>1400</v>
      </c>
      <c r="C2373" s="5">
        <v>1600</v>
      </c>
      <c r="D2373" s="5">
        <v>455</v>
      </c>
      <c r="E2373" s="5">
        <v>330</v>
      </c>
    </row>
    <row r="2374" spans="1:5" x14ac:dyDescent="0.35">
      <c r="A2374" s="5" t="s">
        <v>760</v>
      </c>
      <c r="B2374" s="5">
        <v>1600</v>
      </c>
      <c r="C2374" s="5">
        <v>1800</v>
      </c>
      <c r="D2374" s="5">
        <v>520</v>
      </c>
      <c r="E2374" s="5">
        <v>370</v>
      </c>
    </row>
    <row r="2375" spans="1:5" x14ac:dyDescent="0.35">
      <c r="A2375" s="5" t="s">
        <v>760</v>
      </c>
      <c r="B2375" s="5">
        <v>1800</v>
      </c>
      <c r="C2375" s="5">
        <v>2000</v>
      </c>
      <c r="D2375" s="5">
        <v>550</v>
      </c>
      <c r="E2375" s="5">
        <v>400</v>
      </c>
    </row>
    <row r="2376" spans="1:5" x14ac:dyDescent="0.35">
      <c r="A2376" s="5" t="s">
        <v>760</v>
      </c>
      <c r="B2376" s="5">
        <v>2000</v>
      </c>
      <c r="C2376" s="5">
        <v>2240</v>
      </c>
      <c r="D2376" s="5">
        <v>615</v>
      </c>
      <c r="E2376" s="5">
        <v>440</v>
      </c>
    </row>
    <row r="2377" spans="1:5" x14ac:dyDescent="0.35">
      <c r="A2377" s="5" t="s">
        <v>760</v>
      </c>
      <c r="B2377" s="5">
        <v>2240</v>
      </c>
      <c r="C2377" s="5">
        <v>2500</v>
      </c>
      <c r="D2377" s="5">
        <v>635</v>
      </c>
      <c r="E2377" s="5">
        <v>460</v>
      </c>
    </row>
    <row r="2378" spans="1:5" x14ac:dyDescent="0.35">
      <c r="A2378" s="5" t="s">
        <v>760</v>
      </c>
      <c r="B2378" s="5">
        <v>2500</v>
      </c>
      <c r="C2378" s="5">
        <v>2800</v>
      </c>
      <c r="D2378" s="5">
        <v>760</v>
      </c>
      <c r="E2378" s="5">
        <v>550</v>
      </c>
    </row>
    <row r="2379" spans="1:5" x14ac:dyDescent="0.35">
      <c r="A2379" s="5" t="s">
        <v>760</v>
      </c>
      <c r="B2379" s="5">
        <v>2800</v>
      </c>
      <c r="C2379" s="5">
        <v>3150</v>
      </c>
      <c r="D2379" s="5">
        <v>790</v>
      </c>
      <c r="E2379" s="5">
        <v>580</v>
      </c>
    </row>
    <row r="2380" spans="1:5" x14ac:dyDescent="0.35">
      <c r="A2380" s="5" t="s">
        <v>1113</v>
      </c>
      <c r="B2380" s="5">
        <v>0</v>
      </c>
      <c r="C2380" s="5">
        <v>3</v>
      </c>
      <c r="D2380" s="5">
        <v>24</v>
      </c>
      <c r="E2380" s="5">
        <v>10</v>
      </c>
    </row>
    <row r="2381" spans="1:5" x14ac:dyDescent="0.35">
      <c r="A2381" s="5" t="s">
        <v>1113</v>
      </c>
      <c r="B2381" s="5">
        <v>3</v>
      </c>
      <c r="C2381" s="5">
        <v>6</v>
      </c>
      <c r="D2381" s="5">
        <v>33</v>
      </c>
      <c r="E2381" s="5">
        <v>15</v>
      </c>
    </row>
    <row r="2382" spans="1:5" x14ac:dyDescent="0.35">
      <c r="A2382" s="5" t="s">
        <v>1113</v>
      </c>
      <c r="B2382" s="5">
        <v>6</v>
      </c>
      <c r="C2382" s="5">
        <v>10</v>
      </c>
      <c r="D2382" s="5">
        <v>41</v>
      </c>
      <c r="E2382" s="5">
        <v>19</v>
      </c>
    </row>
    <row r="2383" spans="1:5" x14ac:dyDescent="0.35">
      <c r="A2383" s="5" t="s">
        <v>1113</v>
      </c>
      <c r="B2383" s="5">
        <v>10</v>
      </c>
      <c r="C2383" s="5">
        <v>18</v>
      </c>
      <c r="D2383" s="5">
        <v>50</v>
      </c>
      <c r="E2383" s="5">
        <v>23</v>
      </c>
    </row>
    <row r="2384" spans="1:5" x14ac:dyDescent="0.35">
      <c r="A2384" s="5" t="s">
        <v>1113</v>
      </c>
      <c r="B2384" s="5">
        <v>18</v>
      </c>
      <c r="C2384" s="5">
        <v>24</v>
      </c>
      <c r="D2384" s="5">
        <v>61</v>
      </c>
      <c r="E2384" s="5">
        <v>28</v>
      </c>
    </row>
    <row r="2385" spans="1:5" x14ac:dyDescent="0.35">
      <c r="A2385" s="5" t="s">
        <v>1113</v>
      </c>
      <c r="B2385" s="5">
        <v>24</v>
      </c>
      <c r="C2385" s="5">
        <v>30</v>
      </c>
      <c r="D2385" s="5">
        <v>61</v>
      </c>
      <c r="E2385" s="5">
        <v>28</v>
      </c>
    </row>
    <row r="2386" spans="1:5" x14ac:dyDescent="0.35">
      <c r="A2386" s="5" t="s">
        <v>1113</v>
      </c>
      <c r="B2386" s="5">
        <v>30</v>
      </c>
      <c r="C2386" s="5">
        <v>40</v>
      </c>
      <c r="D2386" s="5">
        <v>73</v>
      </c>
      <c r="E2386" s="5">
        <v>34</v>
      </c>
    </row>
    <row r="2387" spans="1:5" x14ac:dyDescent="0.35">
      <c r="A2387" s="5" t="s">
        <v>1113</v>
      </c>
      <c r="B2387" s="5">
        <v>40</v>
      </c>
      <c r="C2387" s="5">
        <v>50</v>
      </c>
      <c r="D2387" s="5">
        <v>73</v>
      </c>
      <c r="E2387" s="5">
        <v>34</v>
      </c>
    </row>
    <row r="2388" spans="1:5" x14ac:dyDescent="0.35">
      <c r="A2388" s="5" t="s">
        <v>1113</v>
      </c>
      <c r="B2388" s="5">
        <v>50</v>
      </c>
      <c r="C2388" s="5">
        <v>65</v>
      </c>
      <c r="D2388" s="5">
        <v>87</v>
      </c>
      <c r="E2388" s="5">
        <v>41</v>
      </c>
    </row>
    <row r="2389" spans="1:5" x14ac:dyDescent="0.35">
      <c r="A2389" s="5" t="s">
        <v>1113</v>
      </c>
      <c r="B2389" s="5">
        <v>65</v>
      </c>
      <c r="C2389" s="5">
        <v>80</v>
      </c>
      <c r="D2389" s="5">
        <v>89</v>
      </c>
      <c r="E2389" s="5">
        <v>43</v>
      </c>
    </row>
    <row r="2390" spans="1:5" x14ac:dyDescent="0.35">
      <c r="A2390" s="5" t="s">
        <v>1113</v>
      </c>
      <c r="B2390" s="5">
        <v>80</v>
      </c>
      <c r="C2390" s="5">
        <v>100</v>
      </c>
      <c r="D2390" s="5">
        <v>105</v>
      </c>
      <c r="E2390" s="5">
        <v>51</v>
      </c>
    </row>
    <row r="2391" spans="1:5" x14ac:dyDescent="0.35">
      <c r="A2391" s="5" t="s">
        <v>1113</v>
      </c>
      <c r="B2391" s="5">
        <v>100</v>
      </c>
      <c r="C2391" s="5">
        <v>120</v>
      </c>
      <c r="D2391" s="5">
        <v>108</v>
      </c>
      <c r="E2391" s="5">
        <v>54</v>
      </c>
    </row>
    <row r="2392" spans="1:5" x14ac:dyDescent="0.35">
      <c r="A2392" s="5" t="s">
        <v>1113</v>
      </c>
      <c r="B2392" s="5">
        <v>120</v>
      </c>
      <c r="C2392" s="5">
        <v>140</v>
      </c>
      <c r="D2392" s="5">
        <v>126</v>
      </c>
      <c r="E2392" s="5">
        <v>63</v>
      </c>
    </row>
    <row r="2393" spans="1:5" x14ac:dyDescent="0.35">
      <c r="A2393" s="5" t="s">
        <v>1113</v>
      </c>
      <c r="B2393" s="5">
        <v>140</v>
      </c>
      <c r="C2393" s="5">
        <v>160</v>
      </c>
      <c r="D2393" s="5">
        <v>128</v>
      </c>
      <c r="E2393" s="5">
        <v>65</v>
      </c>
    </row>
    <row r="2394" spans="1:5" x14ac:dyDescent="0.35">
      <c r="A2394" s="5" t="s">
        <v>1113</v>
      </c>
      <c r="B2394" s="5">
        <v>160</v>
      </c>
      <c r="C2394" s="5">
        <v>180</v>
      </c>
      <c r="D2394" s="5">
        <v>131</v>
      </c>
      <c r="E2394" s="5">
        <v>68</v>
      </c>
    </row>
    <row r="2395" spans="1:5" x14ac:dyDescent="0.35">
      <c r="A2395" s="5" t="s">
        <v>1113</v>
      </c>
      <c r="B2395" s="5">
        <v>180</v>
      </c>
      <c r="C2395" s="5">
        <v>200</v>
      </c>
      <c r="D2395" s="5">
        <v>149</v>
      </c>
      <c r="E2395" s="5">
        <v>77</v>
      </c>
    </row>
    <row r="2396" spans="1:5" x14ac:dyDescent="0.35">
      <c r="A2396" s="5" t="s">
        <v>1113</v>
      </c>
      <c r="B2396" s="5">
        <v>200</v>
      </c>
      <c r="C2396" s="5">
        <v>225</v>
      </c>
      <c r="D2396" s="5">
        <v>152</v>
      </c>
      <c r="E2396" s="5">
        <v>80</v>
      </c>
    </row>
    <row r="2397" spans="1:5" x14ac:dyDescent="0.35">
      <c r="A2397" s="5" t="s">
        <v>1113</v>
      </c>
      <c r="B2397" s="5">
        <v>225</v>
      </c>
      <c r="C2397" s="5">
        <v>250</v>
      </c>
      <c r="D2397" s="5">
        <v>156</v>
      </c>
      <c r="E2397" s="5">
        <v>84</v>
      </c>
    </row>
    <row r="2398" spans="1:5" x14ac:dyDescent="0.35">
      <c r="A2398" s="5" t="s">
        <v>1113</v>
      </c>
      <c r="B2398" s="5">
        <v>250</v>
      </c>
      <c r="C2398" s="5">
        <v>280</v>
      </c>
      <c r="D2398" s="5">
        <v>175</v>
      </c>
      <c r="E2398" s="5">
        <v>94</v>
      </c>
    </row>
    <row r="2399" spans="1:5" x14ac:dyDescent="0.35">
      <c r="A2399" s="5" t="s">
        <v>1113</v>
      </c>
      <c r="B2399" s="5">
        <v>280</v>
      </c>
      <c r="C2399" s="5">
        <v>315</v>
      </c>
      <c r="D2399" s="5">
        <v>179</v>
      </c>
      <c r="E2399" s="5">
        <v>98</v>
      </c>
    </row>
    <row r="2400" spans="1:5" x14ac:dyDescent="0.35">
      <c r="A2400" s="5" t="s">
        <v>1113</v>
      </c>
      <c r="B2400" s="5">
        <v>315</v>
      </c>
      <c r="C2400" s="5">
        <v>355</v>
      </c>
      <c r="D2400" s="5">
        <v>197</v>
      </c>
      <c r="E2400" s="5">
        <v>108</v>
      </c>
    </row>
    <row r="2401" spans="1:5" x14ac:dyDescent="0.35">
      <c r="A2401" s="5" t="s">
        <v>1113</v>
      </c>
      <c r="B2401" s="5">
        <v>355</v>
      </c>
      <c r="C2401" s="5">
        <v>400</v>
      </c>
      <c r="D2401" s="5">
        <v>203</v>
      </c>
      <c r="E2401" s="5">
        <v>114</v>
      </c>
    </row>
    <row r="2402" spans="1:5" x14ac:dyDescent="0.35">
      <c r="A2402" s="5" t="s">
        <v>1113</v>
      </c>
      <c r="B2402" s="5">
        <v>400</v>
      </c>
      <c r="C2402" s="5">
        <v>450</v>
      </c>
      <c r="D2402" s="5">
        <v>223</v>
      </c>
      <c r="E2402" s="5">
        <v>126</v>
      </c>
    </row>
    <row r="2403" spans="1:5" x14ac:dyDescent="0.35">
      <c r="A2403" s="5" t="s">
        <v>1113</v>
      </c>
      <c r="B2403" s="5">
        <v>450</v>
      </c>
      <c r="C2403" s="5">
        <v>500</v>
      </c>
      <c r="D2403" s="5">
        <v>229</v>
      </c>
      <c r="E2403" s="5">
        <v>132</v>
      </c>
    </row>
    <row r="2404" spans="1:5" x14ac:dyDescent="0.35">
      <c r="A2404" s="5" t="s">
        <v>1113</v>
      </c>
      <c r="B2404" s="5">
        <v>500</v>
      </c>
      <c r="C2404" s="5">
        <v>560</v>
      </c>
      <c r="D2404" s="5">
        <v>260</v>
      </c>
      <c r="E2404" s="5">
        <v>150</v>
      </c>
    </row>
    <row r="2405" spans="1:5" x14ac:dyDescent="0.35">
      <c r="A2405" s="5" t="s">
        <v>1113</v>
      </c>
      <c r="B2405" s="5">
        <v>560</v>
      </c>
      <c r="C2405" s="5">
        <v>630</v>
      </c>
      <c r="D2405" s="5">
        <v>265</v>
      </c>
      <c r="E2405" s="5">
        <v>155</v>
      </c>
    </row>
    <row r="2406" spans="1:5" x14ac:dyDescent="0.35">
      <c r="A2406" s="5" t="s">
        <v>1113</v>
      </c>
      <c r="B2406" s="5">
        <v>630</v>
      </c>
      <c r="C2406" s="5">
        <v>710</v>
      </c>
      <c r="D2406" s="5">
        <v>300</v>
      </c>
      <c r="E2406" s="5">
        <v>175</v>
      </c>
    </row>
    <row r="2407" spans="1:5" x14ac:dyDescent="0.35">
      <c r="A2407" s="5" t="s">
        <v>1113</v>
      </c>
      <c r="B2407" s="5">
        <v>710</v>
      </c>
      <c r="C2407" s="5">
        <v>800</v>
      </c>
      <c r="D2407" s="5">
        <v>310</v>
      </c>
      <c r="E2407" s="5">
        <v>185</v>
      </c>
    </row>
    <row r="2408" spans="1:5" x14ac:dyDescent="0.35">
      <c r="A2408" s="5" t="s">
        <v>1113</v>
      </c>
      <c r="B2408" s="5">
        <v>800</v>
      </c>
      <c r="C2408" s="5">
        <v>900</v>
      </c>
      <c r="D2408" s="5">
        <v>350</v>
      </c>
      <c r="E2408" s="5">
        <v>210</v>
      </c>
    </row>
    <row r="2409" spans="1:5" x14ac:dyDescent="0.35">
      <c r="A2409" s="5" t="s">
        <v>1113</v>
      </c>
      <c r="B2409" s="5">
        <v>900</v>
      </c>
      <c r="C2409" s="5">
        <v>1000</v>
      </c>
      <c r="D2409" s="5">
        <v>360</v>
      </c>
      <c r="E2409" s="5">
        <v>220</v>
      </c>
    </row>
    <row r="2410" spans="1:5" x14ac:dyDescent="0.35">
      <c r="A2410" s="5" t="s">
        <v>1113</v>
      </c>
      <c r="B2410" s="5">
        <v>1000</v>
      </c>
      <c r="C2410" s="5">
        <v>1120</v>
      </c>
      <c r="D2410" s="5">
        <v>415</v>
      </c>
      <c r="E2410" s="5">
        <v>250</v>
      </c>
    </row>
    <row r="2411" spans="1:5" x14ac:dyDescent="0.35">
      <c r="A2411" s="5" t="s">
        <v>1113</v>
      </c>
      <c r="B2411" s="5">
        <v>1120</v>
      </c>
      <c r="C2411" s="5">
        <v>1250</v>
      </c>
      <c r="D2411" s="5">
        <v>425</v>
      </c>
      <c r="E2411" s="5">
        <v>260</v>
      </c>
    </row>
    <row r="2412" spans="1:5" x14ac:dyDescent="0.35">
      <c r="A2412" s="5" t="s">
        <v>1113</v>
      </c>
      <c r="B2412" s="5">
        <v>1250</v>
      </c>
      <c r="C2412" s="5">
        <v>1400</v>
      </c>
      <c r="D2412" s="5">
        <v>495</v>
      </c>
      <c r="E2412" s="5">
        <v>300</v>
      </c>
    </row>
    <row r="2413" spans="1:5" x14ac:dyDescent="0.35">
      <c r="A2413" s="5" t="s">
        <v>1113</v>
      </c>
      <c r="B2413" s="5">
        <v>1400</v>
      </c>
      <c r="C2413" s="5">
        <v>1600</v>
      </c>
      <c r="D2413" s="5">
        <v>525</v>
      </c>
      <c r="E2413" s="5">
        <v>330</v>
      </c>
    </row>
    <row r="2414" spans="1:5" x14ac:dyDescent="0.35">
      <c r="A2414" s="5" t="s">
        <v>1113</v>
      </c>
      <c r="B2414" s="5">
        <v>1600</v>
      </c>
      <c r="C2414" s="5">
        <v>1800</v>
      </c>
      <c r="D2414" s="5">
        <v>600</v>
      </c>
      <c r="E2414" s="5">
        <v>370</v>
      </c>
    </row>
    <row r="2415" spans="1:5" x14ac:dyDescent="0.35">
      <c r="A2415" s="5" t="s">
        <v>1113</v>
      </c>
      <c r="B2415" s="5">
        <v>1800</v>
      </c>
      <c r="C2415" s="5">
        <v>2000</v>
      </c>
      <c r="D2415" s="5">
        <v>630</v>
      </c>
      <c r="E2415" s="5">
        <v>400</v>
      </c>
    </row>
    <row r="2416" spans="1:5" x14ac:dyDescent="0.35">
      <c r="A2416" s="5" t="s">
        <v>1113</v>
      </c>
      <c r="B2416" s="5">
        <v>2000</v>
      </c>
      <c r="C2416" s="5">
        <v>2240</v>
      </c>
      <c r="D2416" s="5">
        <v>720</v>
      </c>
      <c r="E2416" s="5">
        <v>440</v>
      </c>
    </row>
    <row r="2417" spans="1:5" x14ac:dyDescent="0.35">
      <c r="A2417" s="5" t="s">
        <v>1113</v>
      </c>
      <c r="B2417" s="5">
        <v>2240</v>
      </c>
      <c r="C2417" s="5">
        <v>2500</v>
      </c>
      <c r="D2417" s="5">
        <v>740</v>
      </c>
      <c r="E2417" s="5">
        <v>460</v>
      </c>
    </row>
    <row r="2418" spans="1:5" x14ac:dyDescent="0.35">
      <c r="A2418" s="5" t="s">
        <v>1113</v>
      </c>
      <c r="B2418" s="5">
        <v>2500</v>
      </c>
      <c r="C2418" s="5">
        <v>2800</v>
      </c>
      <c r="D2418" s="5">
        <v>880</v>
      </c>
      <c r="E2418" s="5">
        <v>550</v>
      </c>
    </row>
    <row r="2419" spans="1:5" x14ac:dyDescent="0.35">
      <c r="A2419" s="5" t="s">
        <v>1113</v>
      </c>
      <c r="B2419" s="5">
        <v>2800</v>
      </c>
      <c r="C2419" s="5">
        <v>3150</v>
      </c>
      <c r="D2419" s="5">
        <v>910</v>
      </c>
      <c r="E2419" s="5">
        <v>580</v>
      </c>
    </row>
    <row r="2420" spans="1:5" x14ac:dyDescent="0.35">
      <c r="A2420" s="5" t="s">
        <v>1114</v>
      </c>
      <c r="B2420" s="5">
        <v>0</v>
      </c>
      <c r="C2420" s="5">
        <v>3</v>
      </c>
      <c r="D2420" s="5">
        <v>35</v>
      </c>
      <c r="E2420" s="5">
        <v>10</v>
      </c>
    </row>
    <row r="2421" spans="1:5" x14ac:dyDescent="0.35">
      <c r="A2421" s="5" t="s">
        <v>1114</v>
      </c>
      <c r="B2421" s="5">
        <v>3</v>
      </c>
      <c r="C2421" s="5">
        <v>6</v>
      </c>
      <c r="D2421" s="5">
        <v>45</v>
      </c>
      <c r="E2421" s="5">
        <v>15</v>
      </c>
    </row>
    <row r="2422" spans="1:5" x14ac:dyDescent="0.35">
      <c r="A2422" s="5" t="s">
        <v>1114</v>
      </c>
      <c r="B2422" s="5">
        <v>6</v>
      </c>
      <c r="C2422" s="5">
        <v>10</v>
      </c>
      <c r="D2422" s="5">
        <v>55</v>
      </c>
      <c r="E2422" s="5">
        <v>19</v>
      </c>
    </row>
    <row r="2423" spans="1:5" x14ac:dyDescent="0.35">
      <c r="A2423" s="5" t="s">
        <v>1114</v>
      </c>
      <c r="B2423" s="5">
        <v>10</v>
      </c>
      <c r="C2423" s="5">
        <v>18</v>
      </c>
      <c r="D2423" s="5">
        <v>66</v>
      </c>
      <c r="E2423" s="5">
        <v>23</v>
      </c>
    </row>
    <row r="2424" spans="1:5" x14ac:dyDescent="0.35">
      <c r="A2424" s="5" t="s">
        <v>1114</v>
      </c>
      <c r="B2424" s="5">
        <v>18</v>
      </c>
      <c r="C2424" s="5">
        <v>30</v>
      </c>
      <c r="D2424" s="5">
        <v>80</v>
      </c>
      <c r="E2424" s="5">
        <v>28</v>
      </c>
    </row>
    <row r="2425" spans="1:5" x14ac:dyDescent="0.35">
      <c r="A2425" s="5" t="s">
        <v>1114</v>
      </c>
      <c r="B2425" s="5">
        <v>30</v>
      </c>
      <c r="C2425" s="5">
        <v>50</v>
      </c>
      <c r="D2425" s="5">
        <v>96</v>
      </c>
      <c r="E2425" s="5">
        <v>34</v>
      </c>
    </row>
    <row r="2426" spans="1:5" x14ac:dyDescent="0.35">
      <c r="A2426" s="5" t="s">
        <v>1115</v>
      </c>
      <c r="B2426" s="5">
        <v>0</v>
      </c>
      <c r="C2426" s="5">
        <v>3</v>
      </c>
      <c r="D2426" s="5">
        <v>50</v>
      </c>
      <c r="E2426" s="5">
        <v>10</v>
      </c>
    </row>
    <row r="2427" spans="1:5" x14ac:dyDescent="0.35">
      <c r="A2427" s="5" t="s">
        <v>1115</v>
      </c>
      <c r="B2427" s="5">
        <v>3</v>
      </c>
      <c r="C2427" s="5">
        <v>6</v>
      </c>
      <c r="D2427" s="5">
        <v>63</v>
      </c>
      <c r="E2427" s="5">
        <v>15</v>
      </c>
    </row>
    <row r="2428" spans="1:5" x14ac:dyDescent="0.35">
      <c r="A2428" s="5" t="s">
        <v>1115</v>
      </c>
      <c r="B2428" s="5">
        <v>6</v>
      </c>
      <c r="C2428" s="5">
        <v>10</v>
      </c>
      <c r="D2428" s="5">
        <v>77</v>
      </c>
      <c r="E2428" s="5">
        <v>19</v>
      </c>
    </row>
    <row r="2429" spans="1:5" x14ac:dyDescent="0.35">
      <c r="A2429" s="5" t="s">
        <v>1115</v>
      </c>
      <c r="B2429" s="5">
        <v>10</v>
      </c>
      <c r="C2429" s="5">
        <v>18</v>
      </c>
      <c r="D2429" s="5">
        <v>93</v>
      </c>
      <c r="E2429" s="5">
        <v>23</v>
      </c>
    </row>
    <row r="2430" spans="1:5" x14ac:dyDescent="0.35">
      <c r="A2430" s="5" t="s">
        <v>1115</v>
      </c>
      <c r="B2430" s="5">
        <v>18</v>
      </c>
      <c r="C2430" s="5">
        <v>30</v>
      </c>
      <c r="D2430" s="5">
        <v>112</v>
      </c>
      <c r="E2430" s="5">
        <v>28</v>
      </c>
    </row>
    <row r="2431" spans="1:5" x14ac:dyDescent="0.35">
      <c r="A2431" s="5" t="s">
        <v>1115</v>
      </c>
      <c r="B2431" s="5">
        <v>30</v>
      </c>
      <c r="C2431" s="5">
        <v>50</v>
      </c>
      <c r="D2431" s="5">
        <v>134</v>
      </c>
      <c r="E2431" s="5">
        <v>34</v>
      </c>
    </row>
    <row r="2432" spans="1:5" x14ac:dyDescent="0.35">
      <c r="A2432" s="5" t="s">
        <v>1116</v>
      </c>
      <c r="B2432" s="5">
        <v>0</v>
      </c>
      <c r="C2432" s="5">
        <v>3</v>
      </c>
      <c r="D2432" s="5">
        <v>16</v>
      </c>
      <c r="E2432" s="5">
        <v>14</v>
      </c>
    </row>
    <row r="2433" spans="1:5" x14ac:dyDescent="0.35">
      <c r="A2433" s="5" t="s">
        <v>1116</v>
      </c>
      <c r="B2433" s="5">
        <v>3</v>
      </c>
      <c r="C2433" s="5">
        <v>6</v>
      </c>
      <c r="D2433" s="5">
        <v>21.5</v>
      </c>
      <c r="E2433" s="5">
        <v>19</v>
      </c>
    </row>
    <row r="2434" spans="1:5" x14ac:dyDescent="0.35">
      <c r="A2434" s="5" t="s">
        <v>1116</v>
      </c>
      <c r="B2434" s="5">
        <v>6</v>
      </c>
      <c r="C2434" s="5">
        <v>10</v>
      </c>
      <c r="D2434" s="5">
        <v>25.5</v>
      </c>
      <c r="E2434" s="5">
        <v>23</v>
      </c>
    </row>
    <row r="2435" spans="1:5" x14ac:dyDescent="0.35">
      <c r="A2435" s="5" t="s">
        <v>1116</v>
      </c>
      <c r="B2435" s="5">
        <v>10</v>
      </c>
      <c r="C2435" s="5">
        <v>18</v>
      </c>
      <c r="D2435" s="5">
        <v>31</v>
      </c>
      <c r="E2435" s="5">
        <v>28</v>
      </c>
    </row>
    <row r="2436" spans="1:5" x14ac:dyDescent="0.35">
      <c r="A2436" s="5" t="s">
        <v>1116</v>
      </c>
      <c r="B2436" s="5">
        <v>18</v>
      </c>
      <c r="C2436" s="5">
        <v>30</v>
      </c>
      <c r="D2436" s="5">
        <v>39</v>
      </c>
      <c r="E2436" s="5">
        <v>35</v>
      </c>
    </row>
    <row r="2437" spans="1:5" x14ac:dyDescent="0.35">
      <c r="A2437" s="5" t="s">
        <v>1116</v>
      </c>
      <c r="B2437" s="5">
        <v>30</v>
      </c>
      <c r="C2437" s="5">
        <v>50</v>
      </c>
      <c r="D2437" s="5">
        <v>47</v>
      </c>
      <c r="E2437" s="5">
        <v>43</v>
      </c>
    </row>
    <row r="2438" spans="1:5" x14ac:dyDescent="0.35">
      <c r="A2438" s="5" t="s">
        <v>1117</v>
      </c>
      <c r="B2438" s="5">
        <v>0</v>
      </c>
      <c r="C2438" s="5">
        <v>3</v>
      </c>
      <c r="D2438" s="5">
        <v>17</v>
      </c>
      <c r="E2438" s="5">
        <v>14</v>
      </c>
    </row>
    <row r="2439" spans="1:5" x14ac:dyDescent="0.35">
      <c r="A2439" s="5" t="s">
        <v>1117</v>
      </c>
      <c r="B2439" s="5">
        <v>3</v>
      </c>
      <c r="C2439" s="5">
        <v>6</v>
      </c>
      <c r="D2439" s="5">
        <v>23</v>
      </c>
      <c r="E2439" s="5">
        <v>19</v>
      </c>
    </row>
    <row r="2440" spans="1:5" x14ac:dyDescent="0.35">
      <c r="A2440" s="5" t="s">
        <v>1117</v>
      </c>
      <c r="B2440" s="5">
        <v>6</v>
      </c>
      <c r="C2440" s="5">
        <v>10</v>
      </c>
      <c r="D2440" s="5">
        <v>27</v>
      </c>
      <c r="E2440" s="5">
        <v>23</v>
      </c>
    </row>
    <row r="2441" spans="1:5" x14ac:dyDescent="0.35">
      <c r="A2441" s="5" t="s">
        <v>1117</v>
      </c>
      <c r="B2441" s="5">
        <v>10</v>
      </c>
      <c r="C2441" s="5">
        <v>18</v>
      </c>
      <c r="D2441" s="5">
        <v>33</v>
      </c>
      <c r="E2441" s="5">
        <v>28</v>
      </c>
    </row>
    <row r="2442" spans="1:5" x14ac:dyDescent="0.35">
      <c r="A2442" s="5" t="s">
        <v>1117</v>
      </c>
      <c r="B2442" s="5">
        <v>18</v>
      </c>
      <c r="C2442" s="5">
        <v>30</v>
      </c>
      <c r="D2442" s="5">
        <v>41</v>
      </c>
      <c r="E2442" s="5">
        <v>35</v>
      </c>
    </row>
    <row r="2443" spans="1:5" x14ac:dyDescent="0.35">
      <c r="A2443" s="5" t="s">
        <v>1117</v>
      </c>
      <c r="B2443" s="5">
        <v>30</v>
      </c>
      <c r="C2443" s="5">
        <v>50</v>
      </c>
      <c r="D2443" s="5">
        <v>50</v>
      </c>
      <c r="E2443" s="5">
        <v>43</v>
      </c>
    </row>
    <row r="2444" spans="1:5" x14ac:dyDescent="0.35">
      <c r="A2444" s="5" t="s">
        <v>1117</v>
      </c>
      <c r="B2444" s="5">
        <v>50</v>
      </c>
      <c r="C2444" s="5">
        <v>65</v>
      </c>
      <c r="D2444" s="5">
        <v>61</v>
      </c>
      <c r="E2444" s="5">
        <v>53</v>
      </c>
    </row>
    <row r="2445" spans="1:5" x14ac:dyDescent="0.35">
      <c r="A2445" s="5" t="s">
        <v>1117</v>
      </c>
      <c r="B2445" s="5">
        <v>65</v>
      </c>
      <c r="C2445" s="5">
        <v>80</v>
      </c>
      <c r="D2445" s="5">
        <v>67</v>
      </c>
      <c r="E2445" s="5">
        <v>59</v>
      </c>
    </row>
    <row r="2446" spans="1:5" x14ac:dyDescent="0.35">
      <c r="A2446" s="5" t="s">
        <v>1117</v>
      </c>
      <c r="B2446" s="5">
        <v>80</v>
      </c>
      <c r="C2446" s="5">
        <v>100</v>
      </c>
      <c r="D2446" s="5">
        <v>81</v>
      </c>
      <c r="E2446" s="5">
        <v>71</v>
      </c>
    </row>
    <row r="2447" spans="1:5" x14ac:dyDescent="0.35">
      <c r="A2447" s="5" t="s">
        <v>1117</v>
      </c>
      <c r="B2447" s="5">
        <v>100</v>
      </c>
      <c r="C2447" s="5">
        <v>120</v>
      </c>
      <c r="D2447" s="5">
        <v>89</v>
      </c>
      <c r="E2447" s="5">
        <v>79</v>
      </c>
    </row>
    <row r="2448" spans="1:5" x14ac:dyDescent="0.35">
      <c r="A2448" s="5" t="s">
        <v>1117</v>
      </c>
      <c r="B2448" s="5">
        <v>120</v>
      </c>
      <c r="C2448" s="5">
        <v>140</v>
      </c>
      <c r="D2448" s="5">
        <v>104</v>
      </c>
      <c r="E2448" s="5">
        <v>92</v>
      </c>
    </row>
    <row r="2449" spans="1:5" x14ac:dyDescent="0.35">
      <c r="A2449" s="5" t="s">
        <v>1117</v>
      </c>
      <c r="B2449" s="5">
        <v>140</v>
      </c>
      <c r="C2449" s="5">
        <v>160</v>
      </c>
      <c r="D2449" s="5">
        <v>112</v>
      </c>
      <c r="E2449" s="5">
        <v>100</v>
      </c>
    </row>
    <row r="2450" spans="1:5" x14ac:dyDescent="0.35">
      <c r="A2450" s="5" t="s">
        <v>1117</v>
      </c>
      <c r="B2450" s="5">
        <v>160</v>
      </c>
      <c r="C2450" s="5">
        <v>180</v>
      </c>
      <c r="D2450" s="5">
        <v>120</v>
      </c>
      <c r="E2450" s="5">
        <v>108</v>
      </c>
    </row>
    <row r="2451" spans="1:5" x14ac:dyDescent="0.35">
      <c r="A2451" s="5" t="s">
        <v>1117</v>
      </c>
      <c r="B2451" s="5">
        <v>180</v>
      </c>
      <c r="C2451" s="5">
        <v>200</v>
      </c>
      <c r="D2451" s="5">
        <v>136</v>
      </c>
      <c r="E2451" s="5">
        <v>122</v>
      </c>
    </row>
    <row r="2452" spans="1:5" x14ac:dyDescent="0.35">
      <c r="A2452" s="5" t="s">
        <v>1117</v>
      </c>
      <c r="B2452" s="5">
        <v>200</v>
      </c>
      <c r="C2452" s="5">
        <v>225</v>
      </c>
      <c r="D2452" s="5">
        <v>144</v>
      </c>
      <c r="E2452" s="5">
        <v>130</v>
      </c>
    </row>
    <row r="2453" spans="1:5" x14ac:dyDescent="0.35">
      <c r="A2453" s="5" t="s">
        <v>1117</v>
      </c>
      <c r="B2453" s="5">
        <v>225</v>
      </c>
      <c r="C2453" s="5">
        <v>250</v>
      </c>
      <c r="D2453" s="5">
        <v>154</v>
      </c>
      <c r="E2453" s="5">
        <v>140</v>
      </c>
    </row>
    <row r="2454" spans="1:5" x14ac:dyDescent="0.35">
      <c r="A2454" s="5" t="s">
        <v>1117</v>
      </c>
      <c r="B2454" s="5">
        <v>250</v>
      </c>
      <c r="C2454" s="5">
        <v>280</v>
      </c>
      <c r="D2454" s="5">
        <v>174</v>
      </c>
      <c r="E2454" s="5">
        <v>158</v>
      </c>
    </row>
    <row r="2455" spans="1:5" x14ac:dyDescent="0.35">
      <c r="A2455" s="5" t="s">
        <v>1117</v>
      </c>
      <c r="B2455" s="5">
        <v>280</v>
      </c>
      <c r="C2455" s="5">
        <v>315</v>
      </c>
      <c r="D2455" s="5">
        <v>186</v>
      </c>
      <c r="E2455" s="5">
        <v>170</v>
      </c>
    </row>
    <row r="2456" spans="1:5" x14ac:dyDescent="0.35">
      <c r="A2456" s="5" t="s">
        <v>1117</v>
      </c>
      <c r="B2456" s="5">
        <v>315</v>
      </c>
      <c r="C2456" s="5">
        <v>355</v>
      </c>
      <c r="D2456" s="5">
        <v>208</v>
      </c>
      <c r="E2456" s="5">
        <v>190</v>
      </c>
    </row>
    <row r="2457" spans="1:5" x14ac:dyDescent="0.35">
      <c r="A2457" s="5" t="s">
        <v>1117</v>
      </c>
      <c r="B2457" s="5">
        <v>355</v>
      </c>
      <c r="C2457" s="5">
        <v>400</v>
      </c>
      <c r="D2457" s="5">
        <v>226</v>
      </c>
      <c r="E2457" s="5">
        <v>208</v>
      </c>
    </row>
    <row r="2458" spans="1:5" x14ac:dyDescent="0.35">
      <c r="A2458" s="5" t="s">
        <v>1117</v>
      </c>
      <c r="B2458" s="5">
        <v>400</v>
      </c>
      <c r="C2458" s="5">
        <v>450</v>
      </c>
      <c r="D2458" s="5">
        <v>252</v>
      </c>
      <c r="E2458" s="5">
        <v>232</v>
      </c>
    </row>
    <row r="2459" spans="1:5" x14ac:dyDescent="0.35">
      <c r="A2459" s="5" t="s">
        <v>1117</v>
      </c>
      <c r="B2459" s="5">
        <v>450</v>
      </c>
      <c r="C2459" s="5">
        <v>500</v>
      </c>
      <c r="D2459" s="5">
        <v>272</v>
      </c>
      <c r="E2459" s="5">
        <v>252</v>
      </c>
    </row>
    <row r="2460" spans="1:5" x14ac:dyDescent="0.35">
      <c r="A2460" s="5" t="s">
        <v>748</v>
      </c>
      <c r="B2460" s="5">
        <v>0</v>
      </c>
      <c r="C2460" s="5">
        <v>3</v>
      </c>
      <c r="D2460" s="5">
        <v>18</v>
      </c>
      <c r="E2460" s="5">
        <v>14</v>
      </c>
    </row>
    <row r="2461" spans="1:5" x14ac:dyDescent="0.35">
      <c r="A2461" s="5" t="s">
        <v>748</v>
      </c>
      <c r="B2461" s="5">
        <v>3</v>
      </c>
      <c r="C2461" s="5">
        <v>6</v>
      </c>
      <c r="D2461" s="5">
        <v>24</v>
      </c>
      <c r="E2461" s="5">
        <v>19</v>
      </c>
    </row>
    <row r="2462" spans="1:5" x14ac:dyDescent="0.35">
      <c r="A2462" s="5" t="s">
        <v>748</v>
      </c>
      <c r="B2462" s="5">
        <v>6</v>
      </c>
      <c r="C2462" s="5">
        <v>10</v>
      </c>
      <c r="D2462" s="5">
        <v>29</v>
      </c>
      <c r="E2462" s="5">
        <v>23</v>
      </c>
    </row>
    <row r="2463" spans="1:5" x14ac:dyDescent="0.35">
      <c r="A2463" s="5" t="s">
        <v>748</v>
      </c>
      <c r="B2463" s="5">
        <v>10</v>
      </c>
      <c r="C2463" s="5">
        <v>18</v>
      </c>
      <c r="D2463" s="5">
        <v>36</v>
      </c>
      <c r="E2463" s="5">
        <v>28</v>
      </c>
    </row>
    <row r="2464" spans="1:5" x14ac:dyDescent="0.35">
      <c r="A2464" s="5" t="s">
        <v>748</v>
      </c>
      <c r="B2464" s="5">
        <v>18</v>
      </c>
      <c r="C2464" s="5">
        <v>30</v>
      </c>
      <c r="D2464" s="5">
        <v>44</v>
      </c>
      <c r="E2464" s="5">
        <v>35</v>
      </c>
    </row>
    <row r="2465" spans="1:5" x14ac:dyDescent="0.35">
      <c r="A2465" s="5" t="s">
        <v>748</v>
      </c>
      <c r="B2465" s="5">
        <v>30</v>
      </c>
      <c r="C2465" s="5">
        <v>50</v>
      </c>
      <c r="D2465" s="5">
        <v>54</v>
      </c>
      <c r="E2465" s="5">
        <v>43</v>
      </c>
    </row>
    <row r="2466" spans="1:5" x14ac:dyDescent="0.35">
      <c r="A2466" s="5" t="s">
        <v>748</v>
      </c>
      <c r="B2466" s="5">
        <v>50</v>
      </c>
      <c r="C2466" s="5">
        <v>65</v>
      </c>
      <c r="D2466" s="5">
        <v>66</v>
      </c>
      <c r="E2466" s="5">
        <v>53</v>
      </c>
    </row>
    <row r="2467" spans="1:5" x14ac:dyDescent="0.35">
      <c r="A2467" s="5" t="s">
        <v>748</v>
      </c>
      <c r="B2467" s="5">
        <v>65</v>
      </c>
      <c r="C2467" s="5">
        <v>80</v>
      </c>
      <c r="D2467" s="5">
        <v>72</v>
      </c>
      <c r="E2467" s="5">
        <v>59</v>
      </c>
    </row>
    <row r="2468" spans="1:5" x14ac:dyDescent="0.35">
      <c r="A2468" s="5" t="s">
        <v>748</v>
      </c>
      <c r="B2468" s="5">
        <v>80</v>
      </c>
      <c r="C2468" s="5">
        <v>100</v>
      </c>
      <c r="D2468" s="5">
        <v>86</v>
      </c>
      <c r="E2468" s="5">
        <v>71</v>
      </c>
    </row>
    <row r="2469" spans="1:5" x14ac:dyDescent="0.35">
      <c r="A2469" s="5" t="s">
        <v>748</v>
      </c>
      <c r="B2469" s="5">
        <v>100</v>
      </c>
      <c r="C2469" s="5">
        <v>120</v>
      </c>
      <c r="D2469" s="5">
        <v>94</v>
      </c>
      <c r="E2469" s="5">
        <v>79</v>
      </c>
    </row>
    <row r="2470" spans="1:5" x14ac:dyDescent="0.35">
      <c r="A2470" s="5" t="s">
        <v>748</v>
      </c>
      <c r="B2470" s="5">
        <v>120</v>
      </c>
      <c r="C2470" s="5">
        <v>140</v>
      </c>
      <c r="D2470" s="5">
        <v>110</v>
      </c>
      <c r="E2470" s="5">
        <v>92</v>
      </c>
    </row>
    <row r="2471" spans="1:5" x14ac:dyDescent="0.35">
      <c r="A2471" s="5" t="s">
        <v>748</v>
      </c>
      <c r="B2471" s="5">
        <v>140</v>
      </c>
      <c r="C2471" s="5">
        <v>160</v>
      </c>
      <c r="D2471" s="5">
        <v>118</v>
      </c>
      <c r="E2471" s="5">
        <v>100</v>
      </c>
    </row>
    <row r="2472" spans="1:5" x14ac:dyDescent="0.35">
      <c r="A2472" s="5" t="s">
        <v>748</v>
      </c>
      <c r="B2472" s="5">
        <v>160</v>
      </c>
      <c r="C2472" s="5">
        <v>180</v>
      </c>
      <c r="D2472" s="5">
        <v>126</v>
      </c>
      <c r="E2472" s="5">
        <v>108</v>
      </c>
    </row>
    <row r="2473" spans="1:5" x14ac:dyDescent="0.35">
      <c r="A2473" s="5" t="s">
        <v>748</v>
      </c>
      <c r="B2473" s="5">
        <v>180</v>
      </c>
      <c r="C2473" s="5">
        <v>200</v>
      </c>
      <c r="D2473" s="5">
        <v>142</v>
      </c>
      <c r="E2473" s="5">
        <v>122</v>
      </c>
    </row>
    <row r="2474" spans="1:5" x14ac:dyDescent="0.35">
      <c r="A2474" s="5" t="s">
        <v>748</v>
      </c>
      <c r="B2474" s="5">
        <v>200</v>
      </c>
      <c r="C2474" s="5">
        <v>225</v>
      </c>
      <c r="D2474" s="5">
        <v>150</v>
      </c>
      <c r="E2474" s="5">
        <v>130</v>
      </c>
    </row>
    <row r="2475" spans="1:5" x14ac:dyDescent="0.35">
      <c r="A2475" s="5" t="s">
        <v>748</v>
      </c>
      <c r="B2475" s="5">
        <v>225</v>
      </c>
      <c r="C2475" s="5">
        <v>250</v>
      </c>
      <c r="D2475" s="5">
        <v>160</v>
      </c>
      <c r="E2475" s="5">
        <v>140</v>
      </c>
    </row>
    <row r="2476" spans="1:5" x14ac:dyDescent="0.35">
      <c r="A2476" s="5" t="s">
        <v>748</v>
      </c>
      <c r="B2476" s="5">
        <v>250</v>
      </c>
      <c r="C2476" s="5">
        <v>280</v>
      </c>
      <c r="D2476" s="5">
        <v>181</v>
      </c>
      <c r="E2476" s="5">
        <v>158</v>
      </c>
    </row>
    <row r="2477" spans="1:5" x14ac:dyDescent="0.35">
      <c r="A2477" s="5" t="s">
        <v>748</v>
      </c>
      <c r="B2477" s="5">
        <v>280</v>
      </c>
      <c r="C2477" s="5">
        <v>315</v>
      </c>
      <c r="D2477" s="5">
        <v>193</v>
      </c>
      <c r="E2477" s="5">
        <v>170</v>
      </c>
    </row>
    <row r="2478" spans="1:5" x14ac:dyDescent="0.35">
      <c r="A2478" s="5" t="s">
        <v>748</v>
      </c>
      <c r="B2478" s="5">
        <v>315</v>
      </c>
      <c r="C2478" s="5">
        <v>355</v>
      </c>
      <c r="D2478" s="5">
        <v>215</v>
      </c>
      <c r="E2478" s="5">
        <v>190</v>
      </c>
    </row>
    <row r="2479" spans="1:5" x14ac:dyDescent="0.35">
      <c r="A2479" s="5" t="s">
        <v>748</v>
      </c>
      <c r="B2479" s="5">
        <v>355</v>
      </c>
      <c r="C2479" s="5">
        <v>400</v>
      </c>
      <c r="D2479" s="5">
        <v>233</v>
      </c>
      <c r="E2479" s="5">
        <v>208</v>
      </c>
    </row>
    <row r="2480" spans="1:5" x14ac:dyDescent="0.35">
      <c r="A2480" s="5" t="s">
        <v>748</v>
      </c>
      <c r="B2480" s="5">
        <v>400</v>
      </c>
      <c r="C2480" s="5">
        <v>450</v>
      </c>
      <c r="D2480" s="5">
        <v>259</v>
      </c>
      <c r="E2480" s="5">
        <v>232</v>
      </c>
    </row>
    <row r="2481" spans="1:5" x14ac:dyDescent="0.35">
      <c r="A2481" s="5" t="s">
        <v>748</v>
      </c>
      <c r="B2481" s="5">
        <v>450</v>
      </c>
      <c r="C2481" s="5">
        <v>500</v>
      </c>
      <c r="D2481" s="5">
        <v>279</v>
      </c>
      <c r="E2481" s="5">
        <v>252</v>
      </c>
    </row>
    <row r="2482" spans="1:5" x14ac:dyDescent="0.35">
      <c r="A2482" s="5" t="s">
        <v>751</v>
      </c>
      <c r="B2482" s="5">
        <v>0</v>
      </c>
      <c r="C2482" s="5">
        <v>3</v>
      </c>
      <c r="D2482" s="5">
        <v>20</v>
      </c>
      <c r="E2482" s="5">
        <v>14</v>
      </c>
    </row>
    <row r="2483" spans="1:5" x14ac:dyDescent="0.35">
      <c r="A2483" s="5" t="s">
        <v>751</v>
      </c>
      <c r="B2483" s="5">
        <v>3</v>
      </c>
      <c r="C2483" s="5">
        <v>6</v>
      </c>
      <c r="D2483" s="5">
        <v>27</v>
      </c>
      <c r="E2483" s="5">
        <v>19</v>
      </c>
    </row>
    <row r="2484" spans="1:5" x14ac:dyDescent="0.35">
      <c r="A2484" s="5" t="s">
        <v>751</v>
      </c>
      <c r="B2484" s="5">
        <v>6</v>
      </c>
      <c r="C2484" s="5">
        <v>10</v>
      </c>
      <c r="D2484" s="5">
        <v>32</v>
      </c>
      <c r="E2484" s="5">
        <v>23</v>
      </c>
    </row>
    <row r="2485" spans="1:5" x14ac:dyDescent="0.35">
      <c r="A2485" s="5" t="s">
        <v>751</v>
      </c>
      <c r="B2485" s="5">
        <v>10</v>
      </c>
      <c r="C2485" s="5">
        <v>18</v>
      </c>
      <c r="D2485" s="5">
        <v>39</v>
      </c>
      <c r="E2485" s="5">
        <v>28</v>
      </c>
    </row>
    <row r="2486" spans="1:5" x14ac:dyDescent="0.35">
      <c r="A2486" s="5" t="s">
        <v>751</v>
      </c>
      <c r="B2486" s="5">
        <v>18</v>
      </c>
      <c r="C2486" s="5">
        <v>24</v>
      </c>
      <c r="D2486" s="5">
        <v>48</v>
      </c>
      <c r="E2486" s="5">
        <v>35</v>
      </c>
    </row>
    <row r="2487" spans="1:5" x14ac:dyDescent="0.35">
      <c r="A2487" s="5" t="s">
        <v>751</v>
      </c>
      <c r="B2487" s="5">
        <v>24</v>
      </c>
      <c r="C2487" s="5">
        <v>30</v>
      </c>
      <c r="D2487" s="5">
        <v>48</v>
      </c>
      <c r="E2487" s="5">
        <v>35</v>
      </c>
    </row>
    <row r="2488" spans="1:5" x14ac:dyDescent="0.35">
      <c r="A2488" s="5" t="s">
        <v>751</v>
      </c>
      <c r="B2488" s="5">
        <v>30</v>
      </c>
      <c r="C2488" s="5">
        <v>40</v>
      </c>
      <c r="D2488" s="5">
        <v>59</v>
      </c>
      <c r="E2488" s="5">
        <v>43</v>
      </c>
    </row>
    <row r="2489" spans="1:5" x14ac:dyDescent="0.35">
      <c r="A2489" s="5" t="s">
        <v>751</v>
      </c>
      <c r="B2489" s="5">
        <v>40</v>
      </c>
      <c r="C2489" s="5">
        <v>50</v>
      </c>
      <c r="D2489" s="5">
        <v>59</v>
      </c>
      <c r="E2489" s="5">
        <v>43</v>
      </c>
    </row>
    <row r="2490" spans="1:5" x14ac:dyDescent="0.35">
      <c r="A2490" s="5" t="s">
        <v>751</v>
      </c>
      <c r="B2490" s="5">
        <v>50</v>
      </c>
      <c r="C2490" s="5">
        <v>65</v>
      </c>
      <c r="D2490" s="5">
        <v>72</v>
      </c>
      <c r="E2490" s="5">
        <v>53</v>
      </c>
    </row>
    <row r="2491" spans="1:5" x14ac:dyDescent="0.35">
      <c r="A2491" s="5" t="s">
        <v>751</v>
      </c>
      <c r="B2491" s="5">
        <v>65</v>
      </c>
      <c r="C2491" s="5">
        <v>80</v>
      </c>
      <c r="D2491" s="5">
        <v>78</v>
      </c>
      <c r="E2491" s="5">
        <v>59</v>
      </c>
    </row>
    <row r="2492" spans="1:5" x14ac:dyDescent="0.35">
      <c r="A2492" s="5" t="s">
        <v>751</v>
      </c>
      <c r="B2492" s="5">
        <v>80</v>
      </c>
      <c r="C2492" s="5">
        <v>100</v>
      </c>
      <c r="D2492" s="5">
        <v>93</v>
      </c>
      <c r="E2492" s="5">
        <v>71</v>
      </c>
    </row>
    <row r="2493" spans="1:5" x14ac:dyDescent="0.35">
      <c r="A2493" s="5" t="s">
        <v>751</v>
      </c>
      <c r="B2493" s="5">
        <v>100</v>
      </c>
      <c r="C2493" s="5">
        <v>120</v>
      </c>
      <c r="D2493" s="5">
        <v>101</v>
      </c>
      <c r="E2493" s="5">
        <v>79</v>
      </c>
    </row>
    <row r="2494" spans="1:5" x14ac:dyDescent="0.35">
      <c r="A2494" s="5" t="s">
        <v>751</v>
      </c>
      <c r="B2494" s="5">
        <v>120</v>
      </c>
      <c r="C2494" s="5">
        <v>140</v>
      </c>
      <c r="D2494" s="5">
        <v>117</v>
      </c>
      <c r="E2494" s="5">
        <v>92</v>
      </c>
    </row>
    <row r="2495" spans="1:5" x14ac:dyDescent="0.35">
      <c r="A2495" s="5" t="s">
        <v>751</v>
      </c>
      <c r="B2495" s="5">
        <v>140</v>
      </c>
      <c r="C2495" s="5">
        <v>160</v>
      </c>
      <c r="D2495" s="5">
        <v>125</v>
      </c>
      <c r="E2495" s="5">
        <v>100</v>
      </c>
    </row>
    <row r="2496" spans="1:5" x14ac:dyDescent="0.35">
      <c r="A2496" s="5" t="s">
        <v>751</v>
      </c>
      <c r="B2496" s="5">
        <v>160</v>
      </c>
      <c r="C2496" s="5">
        <v>180</v>
      </c>
      <c r="D2496" s="5">
        <v>133</v>
      </c>
      <c r="E2496" s="5">
        <v>108</v>
      </c>
    </row>
    <row r="2497" spans="1:5" x14ac:dyDescent="0.35">
      <c r="A2497" s="5" t="s">
        <v>751</v>
      </c>
      <c r="B2497" s="5">
        <v>180</v>
      </c>
      <c r="C2497" s="5">
        <v>200</v>
      </c>
      <c r="D2497" s="5">
        <v>151</v>
      </c>
      <c r="E2497" s="5">
        <v>122</v>
      </c>
    </row>
    <row r="2498" spans="1:5" x14ac:dyDescent="0.35">
      <c r="A2498" s="5" t="s">
        <v>751</v>
      </c>
      <c r="B2498" s="5">
        <v>200</v>
      </c>
      <c r="C2498" s="5">
        <v>225</v>
      </c>
      <c r="D2498" s="5">
        <v>159</v>
      </c>
      <c r="E2498" s="5">
        <v>130</v>
      </c>
    </row>
    <row r="2499" spans="1:5" x14ac:dyDescent="0.35">
      <c r="A2499" s="5" t="s">
        <v>751</v>
      </c>
      <c r="B2499" s="5">
        <v>225</v>
      </c>
      <c r="C2499" s="5">
        <v>250</v>
      </c>
      <c r="D2499" s="5">
        <v>169</v>
      </c>
      <c r="E2499" s="5">
        <v>140</v>
      </c>
    </row>
    <row r="2500" spans="1:5" x14ac:dyDescent="0.35">
      <c r="A2500" s="5" t="s">
        <v>751</v>
      </c>
      <c r="B2500" s="5">
        <v>250</v>
      </c>
      <c r="C2500" s="5">
        <v>280</v>
      </c>
      <c r="D2500" s="5">
        <v>190</v>
      </c>
      <c r="E2500" s="5">
        <v>158</v>
      </c>
    </row>
    <row r="2501" spans="1:5" x14ac:dyDescent="0.35">
      <c r="A2501" s="5" t="s">
        <v>751</v>
      </c>
      <c r="B2501" s="5">
        <v>280</v>
      </c>
      <c r="C2501" s="5">
        <v>315</v>
      </c>
      <c r="D2501" s="5">
        <v>202</v>
      </c>
      <c r="E2501" s="5">
        <v>170</v>
      </c>
    </row>
    <row r="2502" spans="1:5" x14ac:dyDescent="0.35">
      <c r="A2502" s="5" t="s">
        <v>751</v>
      </c>
      <c r="B2502" s="5">
        <v>315</v>
      </c>
      <c r="C2502" s="5">
        <v>355</v>
      </c>
      <c r="D2502" s="5">
        <v>226</v>
      </c>
      <c r="E2502" s="5">
        <v>190</v>
      </c>
    </row>
    <row r="2503" spans="1:5" x14ac:dyDescent="0.35">
      <c r="A2503" s="5" t="s">
        <v>751</v>
      </c>
      <c r="B2503" s="5">
        <v>355</v>
      </c>
      <c r="C2503" s="5">
        <v>400</v>
      </c>
      <c r="D2503" s="5">
        <v>244</v>
      </c>
      <c r="E2503" s="5">
        <v>208</v>
      </c>
    </row>
    <row r="2504" spans="1:5" x14ac:dyDescent="0.35">
      <c r="A2504" s="5" t="s">
        <v>751</v>
      </c>
      <c r="B2504" s="5">
        <v>400</v>
      </c>
      <c r="C2504" s="5">
        <v>450</v>
      </c>
      <c r="D2504" s="5">
        <v>272</v>
      </c>
      <c r="E2504" s="5">
        <v>232</v>
      </c>
    </row>
    <row r="2505" spans="1:5" x14ac:dyDescent="0.35">
      <c r="A2505" s="5" t="s">
        <v>751</v>
      </c>
      <c r="B2505" s="5">
        <v>450</v>
      </c>
      <c r="C2505" s="5">
        <v>500</v>
      </c>
      <c r="D2505" s="5">
        <v>292</v>
      </c>
      <c r="E2505" s="5">
        <v>252</v>
      </c>
    </row>
    <row r="2506" spans="1:5" x14ac:dyDescent="0.35">
      <c r="A2506" s="5" t="s">
        <v>751</v>
      </c>
      <c r="B2506" s="5">
        <v>500</v>
      </c>
      <c r="C2506" s="5">
        <v>560</v>
      </c>
      <c r="D2506" s="5">
        <v>324</v>
      </c>
      <c r="E2506" s="5">
        <v>280</v>
      </c>
    </row>
    <row r="2507" spans="1:5" x14ac:dyDescent="0.35">
      <c r="A2507" s="5" t="s">
        <v>751</v>
      </c>
      <c r="B2507" s="5">
        <v>560</v>
      </c>
      <c r="C2507" s="5">
        <v>630</v>
      </c>
      <c r="D2507" s="5">
        <v>354</v>
      </c>
      <c r="E2507" s="5">
        <v>310</v>
      </c>
    </row>
    <row r="2508" spans="1:5" x14ac:dyDescent="0.35">
      <c r="A2508" s="5" t="s">
        <v>751</v>
      </c>
      <c r="B2508" s="5">
        <v>630</v>
      </c>
      <c r="C2508" s="5">
        <v>710</v>
      </c>
      <c r="D2508" s="5">
        <v>390</v>
      </c>
      <c r="E2508" s="5">
        <v>340</v>
      </c>
    </row>
    <row r="2509" spans="1:5" x14ac:dyDescent="0.35">
      <c r="A2509" s="5" t="s">
        <v>751</v>
      </c>
      <c r="B2509" s="5">
        <v>710</v>
      </c>
      <c r="C2509" s="5">
        <v>800</v>
      </c>
      <c r="D2509" s="5">
        <v>430</v>
      </c>
      <c r="E2509" s="5">
        <v>380</v>
      </c>
    </row>
    <row r="2510" spans="1:5" x14ac:dyDescent="0.35">
      <c r="A2510" s="5" t="s">
        <v>751</v>
      </c>
      <c r="B2510" s="5">
        <v>800</v>
      </c>
      <c r="C2510" s="5">
        <v>900</v>
      </c>
      <c r="D2510" s="5">
        <v>486</v>
      </c>
      <c r="E2510" s="5">
        <v>430</v>
      </c>
    </row>
    <row r="2511" spans="1:5" x14ac:dyDescent="0.35">
      <c r="A2511" s="5" t="s">
        <v>751</v>
      </c>
      <c r="B2511" s="5">
        <v>900</v>
      </c>
      <c r="C2511" s="5">
        <v>1000</v>
      </c>
      <c r="D2511" s="5">
        <v>526</v>
      </c>
      <c r="E2511" s="5">
        <v>470</v>
      </c>
    </row>
    <row r="2512" spans="1:5" x14ac:dyDescent="0.35">
      <c r="A2512" s="5" t="s">
        <v>751</v>
      </c>
      <c r="B2512" s="5">
        <v>1000</v>
      </c>
      <c r="C2512" s="5">
        <v>1120</v>
      </c>
      <c r="D2512" s="5">
        <v>586</v>
      </c>
      <c r="E2512" s="5">
        <v>520</v>
      </c>
    </row>
    <row r="2513" spans="1:5" x14ac:dyDescent="0.35">
      <c r="A2513" s="5" t="s">
        <v>751</v>
      </c>
      <c r="B2513" s="5">
        <v>1120</v>
      </c>
      <c r="C2513" s="5">
        <v>1250</v>
      </c>
      <c r="D2513" s="5">
        <v>646</v>
      </c>
      <c r="E2513" s="5">
        <v>580</v>
      </c>
    </row>
    <row r="2514" spans="1:5" x14ac:dyDescent="0.35">
      <c r="A2514" s="5" t="s">
        <v>751</v>
      </c>
      <c r="B2514" s="5">
        <v>1250</v>
      </c>
      <c r="C2514" s="5">
        <v>1400</v>
      </c>
      <c r="D2514" s="5">
        <v>718</v>
      </c>
      <c r="E2514" s="5">
        <v>640</v>
      </c>
    </row>
    <row r="2515" spans="1:5" x14ac:dyDescent="0.35">
      <c r="A2515" s="5" t="s">
        <v>751</v>
      </c>
      <c r="B2515" s="5">
        <v>1400</v>
      </c>
      <c r="C2515" s="5">
        <v>1600</v>
      </c>
      <c r="D2515" s="5">
        <v>798</v>
      </c>
      <c r="E2515" s="5">
        <v>720</v>
      </c>
    </row>
    <row r="2516" spans="1:5" x14ac:dyDescent="0.35">
      <c r="A2516" s="5" t="s">
        <v>751</v>
      </c>
      <c r="B2516" s="5">
        <v>1600</v>
      </c>
      <c r="C2516" s="5">
        <v>1800</v>
      </c>
      <c r="D2516" s="5">
        <v>912</v>
      </c>
      <c r="E2516" s="5">
        <v>820</v>
      </c>
    </row>
    <row r="2517" spans="1:5" x14ac:dyDescent="0.35">
      <c r="A2517" s="5" t="s">
        <v>751</v>
      </c>
      <c r="B2517" s="5">
        <v>1800</v>
      </c>
      <c r="C2517" s="5">
        <v>2000</v>
      </c>
      <c r="D2517" s="5">
        <v>1012</v>
      </c>
      <c r="E2517" s="5">
        <v>920</v>
      </c>
    </row>
    <row r="2518" spans="1:5" x14ac:dyDescent="0.35">
      <c r="A2518" s="5" t="s">
        <v>751</v>
      </c>
      <c r="B2518" s="5">
        <v>2000</v>
      </c>
      <c r="C2518" s="5">
        <v>2240</v>
      </c>
      <c r="D2518" s="5">
        <v>1110</v>
      </c>
      <c r="E2518" s="5">
        <v>1000</v>
      </c>
    </row>
    <row r="2519" spans="1:5" x14ac:dyDescent="0.35">
      <c r="A2519" s="5" t="s">
        <v>751</v>
      </c>
      <c r="B2519" s="5">
        <v>2240</v>
      </c>
      <c r="C2519" s="5">
        <v>2500</v>
      </c>
      <c r="D2519" s="5">
        <v>1210</v>
      </c>
      <c r="E2519" s="5">
        <v>1100</v>
      </c>
    </row>
    <row r="2520" spans="1:5" x14ac:dyDescent="0.35">
      <c r="A2520" s="5" t="s">
        <v>751</v>
      </c>
      <c r="B2520" s="5">
        <v>2500</v>
      </c>
      <c r="C2520" s="5">
        <v>2800</v>
      </c>
      <c r="D2520" s="5">
        <v>1385</v>
      </c>
      <c r="E2520" s="5">
        <v>1250</v>
      </c>
    </row>
    <row r="2521" spans="1:5" x14ac:dyDescent="0.35">
      <c r="A2521" s="5" t="s">
        <v>751</v>
      </c>
      <c r="B2521" s="5">
        <v>2800</v>
      </c>
      <c r="C2521" s="5">
        <v>3150</v>
      </c>
      <c r="D2521" s="5">
        <v>1535</v>
      </c>
      <c r="E2521" s="5">
        <v>1400</v>
      </c>
    </row>
    <row r="2522" spans="1:5" x14ac:dyDescent="0.35">
      <c r="A2522" s="5" t="s">
        <v>761</v>
      </c>
      <c r="B2522" s="5">
        <v>0</v>
      </c>
      <c r="C2522" s="5">
        <v>3</v>
      </c>
      <c r="D2522" s="5">
        <v>24</v>
      </c>
      <c r="E2522" s="5">
        <v>14</v>
      </c>
    </row>
    <row r="2523" spans="1:5" x14ac:dyDescent="0.35">
      <c r="A2523" s="5" t="s">
        <v>761</v>
      </c>
      <c r="B2523" s="5">
        <v>3</v>
      </c>
      <c r="C2523" s="5">
        <v>6</v>
      </c>
      <c r="D2523" s="5">
        <v>31</v>
      </c>
      <c r="E2523" s="5">
        <v>19</v>
      </c>
    </row>
    <row r="2524" spans="1:5" x14ac:dyDescent="0.35">
      <c r="A2524" s="5" t="s">
        <v>761</v>
      </c>
      <c r="B2524" s="5">
        <v>6</v>
      </c>
      <c r="C2524" s="5">
        <v>10</v>
      </c>
      <c r="D2524" s="5">
        <v>38</v>
      </c>
      <c r="E2524" s="5">
        <v>23</v>
      </c>
    </row>
    <row r="2525" spans="1:5" x14ac:dyDescent="0.35">
      <c r="A2525" s="5" t="s">
        <v>761</v>
      </c>
      <c r="B2525" s="5">
        <v>10</v>
      </c>
      <c r="C2525" s="5">
        <v>18</v>
      </c>
      <c r="D2525" s="5">
        <v>46</v>
      </c>
      <c r="E2525" s="5">
        <v>28</v>
      </c>
    </row>
    <row r="2526" spans="1:5" x14ac:dyDescent="0.35">
      <c r="A2526" s="5" t="s">
        <v>761</v>
      </c>
      <c r="B2526" s="5">
        <v>18</v>
      </c>
      <c r="C2526" s="5">
        <v>24</v>
      </c>
      <c r="D2526" s="5">
        <v>56</v>
      </c>
      <c r="E2526" s="5">
        <v>35</v>
      </c>
    </row>
    <row r="2527" spans="1:5" x14ac:dyDescent="0.35">
      <c r="A2527" s="5" t="s">
        <v>761</v>
      </c>
      <c r="B2527" s="5">
        <v>24</v>
      </c>
      <c r="C2527" s="5">
        <v>30</v>
      </c>
      <c r="D2527" s="5">
        <v>56</v>
      </c>
      <c r="E2527" s="5">
        <v>35</v>
      </c>
    </row>
    <row r="2528" spans="1:5" x14ac:dyDescent="0.35">
      <c r="A2528" s="5" t="s">
        <v>761</v>
      </c>
      <c r="B2528" s="5">
        <v>30</v>
      </c>
      <c r="C2528" s="5">
        <v>40</v>
      </c>
      <c r="D2528" s="5">
        <v>68</v>
      </c>
      <c r="E2528" s="5">
        <v>43</v>
      </c>
    </row>
    <row r="2529" spans="1:5" x14ac:dyDescent="0.35">
      <c r="A2529" s="5" t="s">
        <v>761</v>
      </c>
      <c r="B2529" s="5">
        <v>40</v>
      </c>
      <c r="C2529" s="5">
        <v>50</v>
      </c>
      <c r="D2529" s="5">
        <v>68</v>
      </c>
      <c r="E2529" s="5">
        <v>43</v>
      </c>
    </row>
    <row r="2530" spans="1:5" x14ac:dyDescent="0.35">
      <c r="A2530" s="5" t="s">
        <v>761</v>
      </c>
      <c r="B2530" s="5">
        <v>50</v>
      </c>
      <c r="C2530" s="5">
        <v>65</v>
      </c>
      <c r="D2530" s="5">
        <v>83</v>
      </c>
      <c r="E2530" s="5">
        <v>53</v>
      </c>
    </row>
    <row r="2531" spans="1:5" x14ac:dyDescent="0.35">
      <c r="A2531" s="5" t="s">
        <v>761</v>
      </c>
      <c r="B2531" s="5">
        <v>65</v>
      </c>
      <c r="C2531" s="5">
        <v>80</v>
      </c>
      <c r="D2531" s="5">
        <v>89</v>
      </c>
      <c r="E2531" s="5">
        <v>59</v>
      </c>
    </row>
    <row r="2532" spans="1:5" x14ac:dyDescent="0.35">
      <c r="A2532" s="5" t="s">
        <v>761</v>
      </c>
      <c r="B2532" s="5">
        <v>80</v>
      </c>
      <c r="C2532" s="5">
        <v>100</v>
      </c>
      <c r="D2532" s="5">
        <v>106</v>
      </c>
      <c r="E2532" s="5">
        <v>71</v>
      </c>
    </row>
    <row r="2533" spans="1:5" x14ac:dyDescent="0.35">
      <c r="A2533" s="5" t="s">
        <v>761</v>
      </c>
      <c r="B2533" s="5">
        <v>100</v>
      </c>
      <c r="C2533" s="5">
        <v>120</v>
      </c>
      <c r="D2533" s="5">
        <v>114</v>
      </c>
      <c r="E2533" s="5">
        <v>79</v>
      </c>
    </row>
    <row r="2534" spans="1:5" x14ac:dyDescent="0.35">
      <c r="A2534" s="5" t="s">
        <v>761</v>
      </c>
      <c r="B2534" s="5">
        <v>120</v>
      </c>
      <c r="C2534" s="5">
        <v>140</v>
      </c>
      <c r="D2534" s="5">
        <v>132</v>
      </c>
      <c r="E2534" s="5">
        <v>92</v>
      </c>
    </row>
    <row r="2535" spans="1:5" x14ac:dyDescent="0.35">
      <c r="A2535" s="5" t="s">
        <v>761</v>
      </c>
      <c r="B2535" s="5">
        <v>140</v>
      </c>
      <c r="C2535" s="5">
        <v>160</v>
      </c>
      <c r="D2535" s="5">
        <v>140</v>
      </c>
      <c r="E2535" s="5">
        <v>100</v>
      </c>
    </row>
    <row r="2536" spans="1:5" x14ac:dyDescent="0.35">
      <c r="A2536" s="5" t="s">
        <v>761</v>
      </c>
      <c r="B2536" s="5">
        <v>160</v>
      </c>
      <c r="C2536" s="5">
        <v>180</v>
      </c>
      <c r="D2536" s="5">
        <v>148</v>
      </c>
      <c r="E2536" s="5">
        <v>108</v>
      </c>
    </row>
    <row r="2537" spans="1:5" x14ac:dyDescent="0.35">
      <c r="A2537" s="5" t="s">
        <v>761</v>
      </c>
      <c r="B2537" s="5">
        <v>180</v>
      </c>
      <c r="C2537" s="5">
        <v>200</v>
      </c>
      <c r="D2537" s="5">
        <v>168</v>
      </c>
      <c r="E2537" s="5">
        <v>122</v>
      </c>
    </row>
    <row r="2538" spans="1:5" x14ac:dyDescent="0.35">
      <c r="A2538" s="5" t="s">
        <v>761</v>
      </c>
      <c r="B2538" s="5">
        <v>200</v>
      </c>
      <c r="C2538" s="5">
        <v>225</v>
      </c>
      <c r="D2538" s="5">
        <v>176</v>
      </c>
      <c r="E2538" s="5">
        <v>130</v>
      </c>
    </row>
    <row r="2539" spans="1:5" x14ac:dyDescent="0.35">
      <c r="A2539" s="5" t="s">
        <v>761</v>
      </c>
      <c r="B2539" s="5">
        <v>225</v>
      </c>
      <c r="C2539" s="5">
        <v>250</v>
      </c>
      <c r="D2539" s="5">
        <v>186</v>
      </c>
      <c r="E2539" s="5">
        <v>140</v>
      </c>
    </row>
    <row r="2540" spans="1:5" x14ac:dyDescent="0.35">
      <c r="A2540" s="5" t="s">
        <v>761</v>
      </c>
      <c r="B2540" s="5">
        <v>250</v>
      </c>
      <c r="C2540" s="5">
        <v>280</v>
      </c>
      <c r="D2540" s="5">
        <v>210</v>
      </c>
      <c r="E2540" s="5">
        <v>158</v>
      </c>
    </row>
    <row r="2541" spans="1:5" x14ac:dyDescent="0.35">
      <c r="A2541" s="5" t="s">
        <v>761</v>
      </c>
      <c r="B2541" s="5">
        <v>280</v>
      </c>
      <c r="C2541" s="5">
        <v>315</v>
      </c>
      <c r="D2541" s="5">
        <v>222</v>
      </c>
      <c r="E2541" s="5">
        <v>170</v>
      </c>
    </row>
    <row r="2542" spans="1:5" x14ac:dyDescent="0.35">
      <c r="A2542" s="5" t="s">
        <v>761</v>
      </c>
      <c r="B2542" s="5">
        <v>315</v>
      </c>
      <c r="C2542" s="5">
        <v>355</v>
      </c>
      <c r="D2542" s="5">
        <v>247</v>
      </c>
      <c r="E2542" s="5">
        <v>190</v>
      </c>
    </row>
    <row r="2543" spans="1:5" x14ac:dyDescent="0.35">
      <c r="A2543" s="5" t="s">
        <v>761</v>
      </c>
      <c r="B2543" s="5">
        <v>355</v>
      </c>
      <c r="C2543" s="5">
        <v>400</v>
      </c>
      <c r="D2543" s="5">
        <v>265</v>
      </c>
      <c r="E2543" s="5">
        <v>208</v>
      </c>
    </row>
    <row r="2544" spans="1:5" x14ac:dyDescent="0.35">
      <c r="A2544" s="5" t="s">
        <v>761</v>
      </c>
      <c r="B2544" s="5">
        <v>400</v>
      </c>
      <c r="C2544" s="5">
        <v>450</v>
      </c>
      <c r="D2544" s="5">
        <v>295</v>
      </c>
      <c r="E2544" s="5">
        <v>232</v>
      </c>
    </row>
    <row r="2545" spans="1:5" x14ac:dyDescent="0.35">
      <c r="A2545" s="5" t="s">
        <v>761</v>
      </c>
      <c r="B2545" s="5">
        <v>450</v>
      </c>
      <c r="C2545" s="5">
        <v>500</v>
      </c>
      <c r="D2545" s="5">
        <v>315</v>
      </c>
      <c r="E2545" s="5">
        <v>252</v>
      </c>
    </row>
    <row r="2546" spans="1:5" x14ac:dyDescent="0.35">
      <c r="A2546" s="5" t="s">
        <v>761</v>
      </c>
      <c r="B2546" s="5">
        <v>500</v>
      </c>
      <c r="C2546" s="5">
        <v>560</v>
      </c>
      <c r="D2546" s="5">
        <v>350</v>
      </c>
      <c r="E2546" s="5">
        <v>280</v>
      </c>
    </row>
    <row r="2547" spans="1:5" x14ac:dyDescent="0.35">
      <c r="A2547" s="5" t="s">
        <v>761</v>
      </c>
      <c r="B2547" s="5">
        <v>560</v>
      </c>
      <c r="C2547" s="5">
        <v>630</v>
      </c>
      <c r="D2547" s="5">
        <v>380</v>
      </c>
      <c r="E2547" s="5">
        <v>310</v>
      </c>
    </row>
    <row r="2548" spans="1:5" x14ac:dyDescent="0.35">
      <c r="A2548" s="5" t="s">
        <v>761</v>
      </c>
      <c r="B2548" s="5">
        <v>630</v>
      </c>
      <c r="C2548" s="5">
        <v>710</v>
      </c>
      <c r="D2548" s="5">
        <v>420</v>
      </c>
      <c r="E2548" s="5">
        <v>340</v>
      </c>
    </row>
    <row r="2549" spans="1:5" x14ac:dyDescent="0.35">
      <c r="A2549" s="5" t="s">
        <v>761</v>
      </c>
      <c r="B2549" s="5">
        <v>710</v>
      </c>
      <c r="C2549" s="5">
        <v>800</v>
      </c>
      <c r="D2549" s="5">
        <v>460</v>
      </c>
      <c r="E2549" s="5">
        <v>380</v>
      </c>
    </row>
    <row r="2550" spans="1:5" x14ac:dyDescent="0.35">
      <c r="A2550" s="5" t="s">
        <v>761</v>
      </c>
      <c r="B2550" s="5">
        <v>800</v>
      </c>
      <c r="C2550" s="5">
        <v>900</v>
      </c>
      <c r="D2550" s="5">
        <v>520</v>
      </c>
      <c r="E2550" s="5">
        <v>430</v>
      </c>
    </row>
    <row r="2551" spans="1:5" x14ac:dyDescent="0.35">
      <c r="A2551" s="5" t="s">
        <v>761</v>
      </c>
      <c r="B2551" s="5">
        <v>900</v>
      </c>
      <c r="C2551" s="5">
        <v>1000</v>
      </c>
      <c r="D2551" s="5">
        <v>560</v>
      </c>
      <c r="E2551" s="5">
        <v>470</v>
      </c>
    </row>
    <row r="2552" spans="1:5" x14ac:dyDescent="0.35">
      <c r="A2552" s="5" t="s">
        <v>761</v>
      </c>
      <c r="B2552" s="5">
        <v>1000</v>
      </c>
      <c r="C2552" s="5">
        <v>1120</v>
      </c>
      <c r="D2552" s="5">
        <v>625</v>
      </c>
      <c r="E2552" s="5">
        <v>520</v>
      </c>
    </row>
    <row r="2553" spans="1:5" x14ac:dyDescent="0.35">
      <c r="A2553" s="5" t="s">
        <v>761</v>
      </c>
      <c r="B2553" s="5">
        <v>1120</v>
      </c>
      <c r="C2553" s="5">
        <v>1250</v>
      </c>
      <c r="D2553" s="5">
        <v>685</v>
      </c>
      <c r="E2553" s="5">
        <v>580</v>
      </c>
    </row>
    <row r="2554" spans="1:5" x14ac:dyDescent="0.35">
      <c r="A2554" s="5" t="s">
        <v>761</v>
      </c>
      <c r="B2554" s="5">
        <v>1250</v>
      </c>
      <c r="C2554" s="5">
        <v>1400</v>
      </c>
      <c r="D2554" s="5">
        <v>765</v>
      </c>
      <c r="E2554" s="5">
        <v>640</v>
      </c>
    </row>
    <row r="2555" spans="1:5" x14ac:dyDescent="0.35">
      <c r="A2555" s="5" t="s">
        <v>761</v>
      </c>
      <c r="B2555" s="5">
        <v>1400</v>
      </c>
      <c r="C2555" s="5">
        <v>1600</v>
      </c>
      <c r="D2555" s="5">
        <v>845</v>
      </c>
      <c r="E2555" s="5">
        <v>720</v>
      </c>
    </row>
    <row r="2556" spans="1:5" x14ac:dyDescent="0.35">
      <c r="A2556" s="5" t="s">
        <v>761</v>
      </c>
      <c r="B2556" s="5">
        <v>1600</v>
      </c>
      <c r="C2556" s="5">
        <v>1800</v>
      </c>
      <c r="D2556" s="5">
        <v>970</v>
      </c>
      <c r="E2556" s="5">
        <v>820</v>
      </c>
    </row>
    <row r="2557" spans="1:5" x14ac:dyDescent="0.35">
      <c r="A2557" s="5" t="s">
        <v>761</v>
      </c>
      <c r="B2557" s="5">
        <v>1800</v>
      </c>
      <c r="C2557" s="5">
        <v>2000</v>
      </c>
      <c r="D2557" s="5">
        <v>1070</v>
      </c>
      <c r="E2557" s="5">
        <v>920</v>
      </c>
    </row>
    <row r="2558" spans="1:5" x14ac:dyDescent="0.35">
      <c r="A2558" s="5" t="s">
        <v>761</v>
      </c>
      <c r="B2558" s="5">
        <v>2000</v>
      </c>
      <c r="C2558" s="5">
        <v>2240</v>
      </c>
      <c r="D2558" s="5">
        <v>1175</v>
      </c>
      <c r="E2558" s="5">
        <v>1000</v>
      </c>
    </row>
    <row r="2559" spans="1:5" x14ac:dyDescent="0.35">
      <c r="A2559" s="5" t="s">
        <v>761</v>
      </c>
      <c r="B2559" s="5">
        <v>2240</v>
      </c>
      <c r="C2559" s="5">
        <v>2500</v>
      </c>
      <c r="D2559" s="5">
        <v>1275</v>
      </c>
      <c r="E2559" s="5">
        <v>1100</v>
      </c>
    </row>
    <row r="2560" spans="1:5" x14ac:dyDescent="0.35">
      <c r="A2560" s="5" t="s">
        <v>761</v>
      </c>
      <c r="B2560" s="5">
        <v>2500</v>
      </c>
      <c r="C2560" s="5">
        <v>2800</v>
      </c>
      <c r="D2560" s="5">
        <v>1460</v>
      </c>
      <c r="E2560" s="5">
        <v>1250</v>
      </c>
    </row>
    <row r="2561" spans="1:5" x14ac:dyDescent="0.35">
      <c r="A2561" s="5" t="s">
        <v>761</v>
      </c>
      <c r="B2561" s="5">
        <v>2800</v>
      </c>
      <c r="C2561" s="5">
        <v>3150</v>
      </c>
      <c r="D2561" s="5">
        <v>1610</v>
      </c>
      <c r="E2561" s="5">
        <v>1400</v>
      </c>
    </row>
    <row r="2562" spans="1:5" x14ac:dyDescent="0.35">
      <c r="A2562" s="5" t="s">
        <v>1118</v>
      </c>
      <c r="B2562" s="5">
        <v>0</v>
      </c>
      <c r="C2562" s="5">
        <v>3</v>
      </c>
      <c r="D2562" s="5">
        <v>28</v>
      </c>
      <c r="E2562" s="5">
        <v>14</v>
      </c>
    </row>
    <row r="2563" spans="1:5" x14ac:dyDescent="0.35">
      <c r="A2563" s="5" t="s">
        <v>1118</v>
      </c>
      <c r="B2563" s="5">
        <v>3</v>
      </c>
      <c r="C2563" s="5">
        <v>6</v>
      </c>
      <c r="D2563" s="5">
        <v>37</v>
      </c>
      <c r="E2563" s="5">
        <v>19</v>
      </c>
    </row>
    <row r="2564" spans="1:5" x14ac:dyDescent="0.35">
      <c r="A2564" s="5" t="s">
        <v>1118</v>
      </c>
      <c r="B2564" s="5">
        <v>6</v>
      </c>
      <c r="C2564" s="5">
        <v>10</v>
      </c>
      <c r="D2564" s="5">
        <v>45</v>
      </c>
      <c r="E2564" s="5">
        <v>23</v>
      </c>
    </row>
    <row r="2565" spans="1:5" x14ac:dyDescent="0.35">
      <c r="A2565" s="5" t="s">
        <v>1118</v>
      </c>
      <c r="B2565" s="5">
        <v>10</v>
      </c>
      <c r="C2565" s="5">
        <v>18</v>
      </c>
      <c r="D2565" s="5">
        <v>55</v>
      </c>
      <c r="E2565" s="5">
        <v>28</v>
      </c>
    </row>
    <row r="2566" spans="1:5" x14ac:dyDescent="0.35">
      <c r="A2566" s="5" t="s">
        <v>1118</v>
      </c>
      <c r="B2566" s="5">
        <v>18</v>
      </c>
      <c r="C2566" s="5">
        <v>24</v>
      </c>
      <c r="D2566" s="5">
        <v>68</v>
      </c>
      <c r="E2566" s="5">
        <v>35</v>
      </c>
    </row>
    <row r="2567" spans="1:5" x14ac:dyDescent="0.35">
      <c r="A2567" s="5" t="s">
        <v>1118</v>
      </c>
      <c r="B2567" s="5">
        <v>24</v>
      </c>
      <c r="C2567" s="5">
        <v>30</v>
      </c>
      <c r="D2567" s="5">
        <v>68</v>
      </c>
      <c r="E2567" s="5">
        <v>35</v>
      </c>
    </row>
    <row r="2568" spans="1:5" x14ac:dyDescent="0.35">
      <c r="A2568" s="5" t="s">
        <v>1118</v>
      </c>
      <c r="B2568" s="5">
        <v>30</v>
      </c>
      <c r="C2568" s="5">
        <v>40</v>
      </c>
      <c r="D2568" s="5">
        <v>82</v>
      </c>
      <c r="E2568" s="5">
        <v>43</v>
      </c>
    </row>
    <row r="2569" spans="1:5" x14ac:dyDescent="0.35">
      <c r="A2569" s="5" t="s">
        <v>1118</v>
      </c>
      <c r="B2569" s="5">
        <v>40</v>
      </c>
      <c r="C2569" s="5">
        <v>50</v>
      </c>
      <c r="D2569" s="5">
        <v>82</v>
      </c>
      <c r="E2569" s="5">
        <v>43</v>
      </c>
    </row>
    <row r="2570" spans="1:5" x14ac:dyDescent="0.35">
      <c r="A2570" s="5" t="s">
        <v>1118</v>
      </c>
      <c r="B2570" s="5">
        <v>50</v>
      </c>
      <c r="C2570" s="5">
        <v>65</v>
      </c>
      <c r="D2570" s="5">
        <v>99</v>
      </c>
      <c r="E2570" s="5">
        <v>53</v>
      </c>
    </row>
    <row r="2571" spans="1:5" x14ac:dyDescent="0.35">
      <c r="A2571" s="5" t="s">
        <v>1118</v>
      </c>
      <c r="B2571" s="5">
        <v>65</v>
      </c>
      <c r="C2571" s="5">
        <v>80</v>
      </c>
      <c r="D2571" s="5">
        <v>105</v>
      </c>
      <c r="E2571" s="5">
        <v>59</v>
      </c>
    </row>
    <row r="2572" spans="1:5" x14ac:dyDescent="0.35">
      <c r="A2572" s="5" t="s">
        <v>1118</v>
      </c>
      <c r="B2572" s="5">
        <v>80</v>
      </c>
      <c r="C2572" s="5">
        <v>100</v>
      </c>
      <c r="D2572" s="5">
        <v>125</v>
      </c>
      <c r="E2572" s="5">
        <v>71</v>
      </c>
    </row>
    <row r="2573" spans="1:5" x14ac:dyDescent="0.35">
      <c r="A2573" s="5" t="s">
        <v>1118</v>
      </c>
      <c r="B2573" s="5">
        <v>100</v>
      </c>
      <c r="C2573" s="5">
        <v>120</v>
      </c>
      <c r="D2573" s="5">
        <v>133</v>
      </c>
      <c r="E2573" s="5">
        <v>79</v>
      </c>
    </row>
    <row r="2574" spans="1:5" x14ac:dyDescent="0.35">
      <c r="A2574" s="5" t="s">
        <v>1118</v>
      </c>
      <c r="B2574" s="5">
        <v>120</v>
      </c>
      <c r="C2574" s="5">
        <v>140</v>
      </c>
      <c r="D2574" s="5">
        <v>155</v>
      </c>
      <c r="E2574" s="5">
        <v>92</v>
      </c>
    </row>
    <row r="2575" spans="1:5" x14ac:dyDescent="0.35">
      <c r="A2575" s="5" t="s">
        <v>1118</v>
      </c>
      <c r="B2575" s="5">
        <v>140</v>
      </c>
      <c r="C2575" s="5">
        <v>160</v>
      </c>
      <c r="D2575" s="5">
        <v>163</v>
      </c>
      <c r="E2575" s="5">
        <v>100</v>
      </c>
    </row>
    <row r="2576" spans="1:5" x14ac:dyDescent="0.35">
      <c r="A2576" s="5" t="s">
        <v>1118</v>
      </c>
      <c r="B2576" s="5">
        <v>160</v>
      </c>
      <c r="C2576" s="5">
        <v>180</v>
      </c>
      <c r="D2576" s="5">
        <v>171</v>
      </c>
      <c r="E2576" s="5">
        <v>108</v>
      </c>
    </row>
    <row r="2577" spans="1:5" x14ac:dyDescent="0.35">
      <c r="A2577" s="5" t="s">
        <v>1118</v>
      </c>
      <c r="B2577" s="5">
        <v>180</v>
      </c>
      <c r="C2577" s="5">
        <v>200</v>
      </c>
      <c r="D2577" s="5">
        <v>194</v>
      </c>
      <c r="E2577" s="5">
        <v>122</v>
      </c>
    </row>
    <row r="2578" spans="1:5" x14ac:dyDescent="0.35">
      <c r="A2578" s="5" t="s">
        <v>1118</v>
      </c>
      <c r="B2578" s="5">
        <v>200</v>
      </c>
      <c r="C2578" s="5">
        <v>225</v>
      </c>
      <c r="D2578" s="5">
        <v>202</v>
      </c>
      <c r="E2578" s="5">
        <v>130</v>
      </c>
    </row>
    <row r="2579" spans="1:5" x14ac:dyDescent="0.35">
      <c r="A2579" s="5" t="s">
        <v>1118</v>
      </c>
      <c r="B2579" s="5">
        <v>225</v>
      </c>
      <c r="C2579" s="5">
        <v>250</v>
      </c>
      <c r="D2579" s="5">
        <v>212</v>
      </c>
      <c r="E2579" s="5">
        <v>140</v>
      </c>
    </row>
    <row r="2580" spans="1:5" x14ac:dyDescent="0.35">
      <c r="A2580" s="5" t="s">
        <v>1118</v>
      </c>
      <c r="B2580" s="5">
        <v>250</v>
      </c>
      <c r="C2580" s="5">
        <v>280</v>
      </c>
      <c r="D2580" s="5">
        <v>239</v>
      </c>
      <c r="E2580" s="5">
        <v>158</v>
      </c>
    </row>
    <row r="2581" spans="1:5" x14ac:dyDescent="0.35">
      <c r="A2581" s="5" t="s">
        <v>1118</v>
      </c>
      <c r="B2581" s="5">
        <v>280</v>
      </c>
      <c r="C2581" s="5">
        <v>315</v>
      </c>
      <c r="D2581" s="5">
        <v>251</v>
      </c>
      <c r="E2581" s="5">
        <v>170</v>
      </c>
    </row>
    <row r="2582" spans="1:5" x14ac:dyDescent="0.35">
      <c r="A2582" s="5" t="s">
        <v>1118</v>
      </c>
      <c r="B2582" s="5">
        <v>315</v>
      </c>
      <c r="C2582" s="5">
        <v>355</v>
      </c>
      <c r="D2582" s="5">
        <v>279</v>
      </c>
      <c r="E2582" s="5">
        <v>190</v>
      </c>
    </row>
    <row r="2583" spans="1:5" x14ac:dyDescent="0.35">
      <c r="A2583" s="5" t="s">
        <v>1118</v>
      </c>
      <c r="B2583" s="5">
        <v>355</v>
      </c>
      <c r="C2583" s="5">
        <v>400</v>
      </c>
      <c r="D2583" s="5">
        <v>297</v>
      </c>
      <c r="E2583" s="5">
        <v>208</v>
      </c>
    </row>
    <row r="2584" spans="1:5" x14ac:dyDescent="0.35">
      <c r="A2584" s="5" t="s">
        <v>1118</v>
      </c>
      <c r="B2584" s="5">
        <v>400</v>
      </c>
      <c r="C2584" s="5">
        <v>450</v>
      </c>
      <c r="D2584" s="5">
        <v>329</v>
      </c>
      <c r="E2584" s="5">
        <v>232</v>
      </c>
    </row>
    <row r="2585" spans="1:5" x14ac:dyDescent="0.35">
      <c r="A2585" s="5" t="s">
        <v>1118</v>
      </c>
      <c r="B2585" s="5">
        <v>450</v>
      </c>
      <c r="C2585" s="5">
        <v>500</v>
      </c>
      <c r="D2585" s="5">
        <v>349</v>
      </c>
      <c r="E2585" s="5">
        <v>252</v>
      </c>
    </row>
    <row r="2586" spans="1:5" x14ac:dyDescent="0.35">
      <c r="A2586" s="5" t="s">
        <v>1118</v>
      </c>
      <c r="B2586" s="5">
        <v>500</v>
      </c>
      <c r="C2586" s="5">
        <v>560</v>
      </c>
      <c r="D2586" s="5">
        <v>390</v>
      </c>
      <c r="E2586" s="5">
        <v>280</v>
      </c>
    </row>
    <row r="2587" spans="1:5" x14ac:dyDescent="0.35">
      <c r="A2587" s="5" t="s">
        <v>1118</v>
      </c>
      <c r="B2587" s="5">
        <v>560</v>
      </c>
      <c r="C2587" s="5">
        <v>630</v>
      </c>
      <c r="D2587" s="5">
        <v>420</v>
      </c>
      <c r="E2587" s="5">
        <v>310</v>
      </c>
    </row>
    <row r="2588" spans="1:5" x14ac:dyDescent="0.35">
      <c r="A2588" s="5" t="s">
        <v>1118</v>
      </c>
      <c r="B2588" s="5">
        <v>630</v>
      </c>
      <c r="C2588" s="5">
        <v>710</v>
      </c>
      <c r="D2588" s="5">
        <v>465</v>
      </c>
      <c r="E2588" s="5">
        <v>340</v>
      </c>
    </row>
    <row r="2589" spans="1:5" x14ac:dyDescent="0.35">
      <c r="A2589" s="5" t="s">
        <v>1118</v>
      </c>
      <c r="B2589" s="5">
        <v>710</v>
      </c>
      <c r="C2589" s="5">
        <v>800</v>
      </c>
      <c r="D2589" s="5">
        <v>505</v>
      </c>
      <c r="E2589" s="5">
        <v>380</v>
      </c>
    </row>
    <row r="2590" spans="1:5" x14ac:dyDescent="0.35">
      <c r="A2590" s="5" t="s">
        <v>1118</v>
      </c>
      <c r="B2590" s="5">
        <v>800</v>
      </c>
      <c r="C2590" s="5">
        <v>900</v>
      </c>
      <c r="D2590" s="5">
        <v>570</v>
      </c>
      <c r="E2590" s="5">
        <v>430</v>
      </c>
    </row>
    <row r="2591" spans="1:5" x14ac:dyDescent="0.35">
      <c r="A2591" s="5" t="s">
        <v>1118</v>
      </c>
      <c r="B2591" s="5">
        <v>900</v>
      </c>
      <c r="C2591" s="5">
        <v>1000</v>
      </c>
      <c r="D2591" s="5">
        <v>610</v>
      </c>
      <c r="E2591" s="5">
        <v>470</v>
      </c>
    </row>
    <row r="2592" spans="1:5" x14ac:dyDescent="0.35">
      <c r="A2592" s="5" t="s">
        <v>1118</v>
      </c>
      <c r="B2592" s="5">
        <v>1000</v>
      </c>
      <c r="C2592" s="5">
        <v>1120</v>
      </c>
      <c r="D2592" s="5">
        <v>685</v>
      </c>
      <c r="E2592" s="5">
        <v>520</v>
      </c>
    </row>
    <row r="2593" spans="1:5" x14ac:dyDescent="0.35">
      <c r="A2593" s="5" t="s">
        <v>1118</v>
      </c>
      <c r="B2593" s="5">
        <v>1120</v>
      </c>
      <c r="C2593" s="5">
        <v>1250</v>
      </c>
      <c r="D2593" s="5">
        <v>745</v>
      </c>
      <c r="E2593" s="5">
        <v>580</v>
      </c>
    </row>
    <row r="2594" spans="1:5" x14ac:dyDescent="0.35">
      <c r="A2594" s="5" t="s">
        <v>1118</v>
      </c>
      <c r="B2594" s="5">
        <v>1250</v>
      </c>
      <c r="C2594" s="5">
        <v>1400</v>
      </c>
      <c r="D2594" s="5">
        <v>835</v>
      </c>
      <c r="E2594" s="5">
        <v>640</v>
      </c>
    </row>
    <row r="2595" spans="1:5" x14ac:dyDescent="0.35">
      <c r="A2595" s="5" t="s">
        <v>1118</v>
      </c>
      <c r="B2595" s="5">
        <v>1400</v>
      </c>
      <c r="C2595" s="5">
        <v>1600</v>
      </c>
      <c r="D2595" s="5">
        <v>915</v>
      </c>
      <c r="E2595" s="5">
        <v>720</v>
      </c>
    </row>
    <row r="2596" spans="1:5" x14ac:dyDescent="0.35">
      <c r="A2596" s="5" t="s">
        <v>1118</v>
      </c>
      <c r="B2596" s="5">
        <v>1600</v>
      </c>
      <c r="C2596" s="5">
        <v>1800</v>
      </c>
      <c r="D2596" s="5">
        <v>1050</v>
      </c>
      <c r="E2596" s="5">
        <v>820</v>
      </c>
    </row>
    <row r="2597" spans="1:5" x14ac:dyDescent="0.35">
      <c r="A2597" s="5" t="s">
        <v>1118</v>
      </c>
      <c r="B2597" s="5">
        <v>1800</v>
      </c>
      <c r="C2597" s="5">
        <v>2000</v>
      </c>
      <c r="D2597" s="5">
        <v>1150</v>
      </c>
      <c r="E2597" s="5">
        <v>920</v>
      </c>
    </row>
    <row r="2598" spans="1:5" x14ac:dyDescent="0.35">
      <c r="A2598" s="5" t="s">
        <v>1118</v>
      </c>
      <c r="B2598" s="5">
        <v>2000</v>
      </c>
      <c r="C2598" s="5">
        <v>2240</v>
      </c>
      <c r="D2598" s="5">
        <v>1280</v>
      </c>
      <c r="E2598" s="5">
        <v>1000</v>
      </c>
    </row>
    <row r="2599" spans="1:5" x14ac:dyDescent="0.35">
      <c r="A2599" s="5" t="s">
        <v>1118</v>
      </c>
      <c r="B2599" s="5">
        <v>2240</v>
      </c>
      <c r="C2599" s="5">
        <v>2500</v>
      </c>
      <c r="D2599" s="5">
        <v>1380</v>
      </c>
      <c r="E2599" s="5">
        <v>1100</v>
      </c>
    </row>
    <row r="2600" spans="1:5" x14ac:dyDescent="0.35">
      <c r="A2600" s="5" t="s">
        <v>1118</v>
      </c>
      <c r="B2600" s="5">
        <v>2500</v>
      </c>
      <c r="C2600" s="5">
        <v>2800</v>
      </c>
      <c r="D2600" s="5">
        <v>1580</v>
      </c>
      <c r="E2600" s="5">
        <v>1250</v>
      </c>
    </row>
    <row r="2601" spans="1:5" x14ac:dyDescent="0.35">
      <c r="A2601" s="5" t="s">
        <v>1118</v>
      </c>
      <c r="B2601" s="5">
        <v>2800</v>
      </c>
      <c r="C2601" s="5">
        <v>3150</v>
      </c>
      <c r="D2601" s="5">
        <v>1730</v>
      </c>
      <c r="E2601" s="5">
        <v>1400</v>
      </c>
    </row>
    <row r="2602" spans="1:5" x14ac:dyDescent="0.35">
      <c r="A2602" s="5" t="s">
        <v>1119</v>
      </c>
      <c r="B2602" s="5">
        <v>0</v>
      </c>
      <c r="C2602" s="5">
        <v>3</v>
      </c>
      <c r="D2602" s="5">
        <v>39</v>
      </c>
      <c r="E2602" s="5">
        <v>14</v>
      </c>
    </row>
    <row r="2603" spans="1:5" x14ac:dyDescent="0.35">
      <c r="A2603" s="5" t="s">
        <v>1119</v>
      </c>
      <c r="B2603" s="5">
        <v>3</v>
      </c>
      <c r="C2603" s="5">
        <v>6</v>
      </c>
      <c r="D2603" s="5">
        <v>49</v>
      </c>
      <c r="E2603" s="5">
        <v>19</v>
      </c>
    </row>
    <row r="2604" spans="1:5" x14ac:dyDescent="0.35">
      <c r="A2604" s="5" t="s">
        <v>1119</v>
      </c>
      <c r="B2604" s="5">
        <v>6</v>
      </c>
      <c r="C2604" s="5">
        <v>10</v>
      </c>
      <c r="D2604" s="5">
        <v>59</v>
      </c>
      <c r="E2604" s="5">
        <v>23</v>
      </c>
    </row>
    <row r="2605" spans="1:5" x14ac:dyDescent="0.35">
      <c r="A2605" s="5" t="s">
        <v>1119</v>
      </c>
      <c r="B2605" s="5">
        <v>10</v>
      </c>
      <c r="C2605" s="5">
        <v>18</v>
      </c>
      <c r="D2605" s="5">
        <v>71</v>
      </c>
      <c r="E2605" s="5">
        <v>28</v>
      </c>
    </row>
    <row r="2606" spans="1:5" x14ac:dyDescent="0.35">
      <c r="A2606" s="5" t="s">
        <v>1119</v>
      </c>
      <c r="B2606" s="5">
        <v>18</v>
      </c>
      <c r="C2606" s="5">
        <v>30</v>
      </c>
      <c r="D2606" s="5">
        <v>87</v>
      </c>
      <c r="E2606" s="5">
        <v>35</v>
      </c>
    </row>
    <row r="2607" spans="1:5" x14ac:dyDescent="0.35">
      <c r="A2607" s="5" t="s">
        <v>1119</v>
      </c>
      <c r="B2607" s="5">
        <v>30</v>
      </c>
      <c r="C2607" s="5">
        <v>50</v>
      </c>
      <c r="D2607" s="5">
        <v>105</v>
      </c>
      <c r="E2607" s="5">
        <v>43</v>
      </c>
    </row>
    <row r="2608" spans="1:5" x14ac:dyDescent="0.35">
      <c r="A2608" s="5" t="s">
        <v>1119</v>
      </c>
      <c r="B2608" s="5">
        <v>50</v>
      </c>
      <c r="C2608" s="5">
        <v>65</v>
      </c>
      <c r="D2608" s="5">
        <v>127</v>
      </c>
      <c r="E2608" s="5">
        <v>53</v>
      </c>
    </row>
    <row r="2609" spans="1:5" x14ac:dyDescent="0.35">
      <c r="A2609" s="5" t="s">
        <v>1119</v>
      </c>
      <c r="B2609" s="5">
        <v>65</v>
      </c>
      <c r="C2609" s="5">
        <v>80</v>
      </c>
      <c r="D2609" s="5">
        <v>133</v>
      </c>
      <c r="E2609" s="5">
        <v>59</v>
      </c>
    </row>
    <row r="2610" spans="1:5" x14ac:dyDescent="0.35">
      <c r="A2610" s="5" t="s">
        <v>1119</v>
      </c>
      <c r="B2610" s="5">
        <v>80</v>
      </c>
      <c r="C2610" s="5">
        <v>100</v>
      </c>
      <c r="D2610" s="5">
        <v>158</v>
      </c>
      <c r="E2610" s="5">
        <v>71</v>
      </c>
    </row>
    <row r="2611" spans="1:5" x14ac:dyDescent="0.35">
      <c r="A2611" s="5" t="s">
        <v>1119</v>
      </c>
      <c r="B2611" s="5">
        <v>100</v>
      </c>
      <c r="C2611" s="5">
        <v>120</v>
      </c>
      <c r="D2611" s="5">
        <v>166</v>
      </c>
      <c r="E2611" s="5">
        <v>79</v>
      </c>
    </row>
    <row r="2612" spans="1:5" x14ac:dyDescent="0.35">
      <c r="A2612" s="5" t="s">
        <v>1119</v>
      </c>
      <c r="B2612" s="5">
        <v>120</v>
      </c>
      <c r="C2612" s="5">
        <v>140</v>
      </c>
      <c r="D2612" s="5">
        <v>192</v>
      </c>
      <c r="E2612" s="5">
        <v>92</v>
      </c>
    </row>
    <row r="2613" spans="1:5" x14ac:dyDescent="0.35">
      <c r="A2613" s="5" t="s">
        <v>1119</v>
      </c>
      <c r="B2613" s="5">
        <v>140</v>
      </c>
      <c r="C2613" s="5">
        <v>160</v>
      </c>
      <c r="D2613" s="5">
        <v>200</v>
      </c>
      <c r="E2613" s="5">
        <v>100</v>
      </c>
    </row>
    <row r="2614" spans="1:5" x14ac:dyDescent="0.35">
      <c r="A2614" s="5" t="s">
        <v>1119</v>
      </c>
      <c r="B2614" s="5">
        <v>160</v>
      </c>
      <c r="C2614" s="5">
        <v>180</v>
      </c>
      <c r="D2614" s="5">
        <v>208</v>
      </c>
      <c r="E2614" s="5">
        <v>108</v>
      </c>
    </row>
    <row r="2615" spans="1:5" x14ac:dyDescent="0.35">
      <c r="A2615" s="5" t="s">
        <v>1119</v>
      </c>
      <c r="B2615" s="5">
        <v>180</v>
      </c>
      <c r="C2615" s="5">
        <v>200</v>
      </c>
      <c r="D2615" s="5">
        <v>237</v>
      </c>
      <c r="E2615" s="5">
        <v>122</v>
      </c>
    </row>
    <row r="2616" spans="1:5" x14ac:dyDescent="0.35">
      <c r="A2616" s="5" t="s">
        <v>1119</v>
      </c>
      <c r="B2616" s="5">
        <v>200</v>
      </c>
      <c r="C2616" s="5">
        <v>225</v>
      </c>
      <c r="D2616" s="5">
        <v>245</v>
      </c>
      <c r="E2616" s="5">
        <v>130</v>
      </c>
    </row>
    <row r="2617" spans="1:5" x14ac:dyDescent="0.35">
      <c r="A2617" s="5" t="s">
        <v>1119</v>
      </c>
      <c r="B2617" s="5">
        <v>225</v>
      </c>
      <c r="C2617" s="5">
        <v>250</v>
      </c>
      <c r="D2617" s="5">
        <v>255</v>
      </c>
      <c r="E2617" s="5">
        <v>140</v>
      </c>
    </row>
    <row r="2618" spans="1:5" x14ac:dyDescent="0.35">
      <c r="A2618" s="5" t="s">
        <v>1119</v>
      </c>
      <c r="B2618" s="5">
        <v>250</v>
      </c>
      <c r="C2618" s="5">
        <v>280</v>
      </c>
      <c r="D2618" s="5">
        <v>288</v>
      </c>
      <c r="E2618" s="5">
        <v>158</v>
      </c>
    </row>
    <row r="2619" spans="1:5" x14ac:dyDescent="0.35">
      <c r="A2619" s="5" t="s">
        <v>1119</v>
      </c>
      <c r="B2619" s="5">
        <v>280</v>
      </c>
      <c r="C2619" s="5">
        <v>315</v>
      </c>
      <c r="D2619" s="5">
        <v>300</v>
      </c>
      <c r="E2619" s="5">
        <v>170</v>
      </c>
    </row>
    <row r="2620" spans="1:5" x14ac:dyDescent="0.35">
      <c r="A2620" s="5" t="s">
        <v>1119</v>
      </c>
      <c r="B2620" s="5">
        <v>315</v>
      </c>
      <c r="C2620" s="5">
        <v>355</v>
      </c>
      <c r="D2620" s="5">
        <v>330</v>
      </c>
      <c r="E2620" s="5">
        <v>190</v>
      </c>
    </row>
    <row r="2621" spans="1:5" x14ac:dyDescent="0.35">
      <c r="A2621" s="5" t="s">
        <v>1119</v>
      </c>
      <c r="B2621" s="5">
        <v>355</v>
      </c>
      <c r="C2621" s="5">
        <v>400</v>
      </c>
      <c r="D2621" s="5">
        <v>348</v>
      </c>
      <c r="E2621" s="5">
        <v>208</v>
      </c>
    </row>
    <row r="2622" spans="1:5" x14ac:dyDescent="0.35">
      <c r="A2622" s="5" t="s">
        <v>1119</v>
      </c>
      <c r="B2622" s="5">
        <v>400</v>
      </c>
      <c r="C2622" s="5">
        <v>450</v>
      </c>
      <c r="D2622" s="5">
        <v>387</v>
      </c>
      <c r="E2622" s="5">
        <v>232</v>
      </c>
    </row>
    <row r="2623" spans="1:5" x14ac:dyDescent="0.35">
      <c r="A2623" s="5" t="s">
        <v>1119</v>
      </c>
      <c r="B2623" s="5">
        <v>450</v>
      </c>
      <c r="C2623" s="5">
        <v>500</v>
      </c>
      <c r="D2623" s="5">
        <v>407</v>
      </c>
      <c r="E2623" s="5">
        <v>252</v>
      </c>
    </row>
    <row r="2624" spans="1:5" x14ac:dyDescent="0.35">
      <c r="A2624" s="5" t="s">
        <v>1120</v>
      </c>
      <c r="B2624" s="5">
        <v>0</v>
      </c>
      <c r="C2624" s="5">
        <v>3</v>
      </c>
      <c r="D2624" s="5">
        <v>54</v>
      </c>
      <c r="E2624" s="5">
        <v>14</v>
      </c>
    </row>
    <row r="2625" spans="1:5" x14ac:dyDescent="0.35">
      <c r="A2625" s="5" t="s">
        <v>1120</v>
      </c>
      <c r="B2625" s="5">
        <v>3</v>
      </c>
      <c r="C2625" s="5">
        <v>6</v>
      </c>
      <c r="D2625" s="5">
        <v>67</v>
      </c>
      <c r="E2625" s="5">
        <v>19</v>
      </c>
    </row>
    <row r="2626" spans="1:5" x14ac:dyDescent="0.35">
      <c r="A2626" s="5" t="s">
        <v>1120</v>
      </c>
      <c r="B2626" s="5">
        <v>6</v>
      </c>
      <c r="C2626" s="5">
        <v>10</v>
      </c>
      <c r="D2626" s="5">
        <v>81</v>
      </c>
      <c r="E2626" s="5">
        <v>23</v>
      </c>
    </row>
    <row r="2627" spans="1:5" x14ac:dyDescent="0.35">
      <c r="A2627" s="5" t="s">
        <v>1120</v>
      </c>
      <c r="B2627" s="5">
        <v>10</v>
      </c>
      <c r="C2627" s="5">
        <v>18</v>
      </c>
      <c r="D2627" s="5">
        <v>98</v>
      </c>
      <c r="E2627" s="5">
        <v>28</v>
      </c>
    </row>
    <row r="2628" spans="1:5" x14ac:dyDescent="0.35">
      <c r="A2628" s="5" t="s">
        <v>1120</v>
      </c>
      <c r="B2628" s="5">
        <v>18</v>
      </c>
      <c r="C2628" s="5">
        <v>30</v>
      </c>
      <c r="D2628" s="5">
        <v>119</v>
      </c>
      <c r="E2628" s="5">
        <v>35</v>
      </c>
    </row>
    <row r="2629" spans="1:5" x14ac:dyDescent="0.35">
      <c r="A2629" s="5" t="s">
        <v>1120</v>
      </c>
      <c r="B2629" s="5">
        <v>30</v>
      </c>
      <c r="C2629" s="5">
        <v>50</v>
      </c>
      <c r="D2629" s="5">
        <v>143</v>
      </c>
      <c r="E2629" s="5">
        <v>43</v>
      </c>
    </row>
    <row r="2630" spans="1:5" x14ac:dyDescent="0.35">
      <c r="A2630" s="5" t="s">
        <v>749</v>
      </c>
      <c r="B2630" s="5">
        <v>24</v>
      </c>
      <c r="C2630" s="5">
        <v>30</v>
      </c>
      <c r="D2630" s="5">
        <v>50</v>
      </c>
      <c r="E2630" s="5">
        <v>41</v>
      </c>
    </row>
    <row r="2631" spans="1:5" x14ac:dyDescent="0.35">
      <c r="A2631" s="5" t="s">
        <v>749</v>
      </c>
      <c r="B2631" s="5">
        <v>30</v>
      </c>
      <c r="C2631" s="5">
        <v>40</v>
      </c>
      <c r="D2631" s="5">
        <v>59</v>
      </c>
      <c r="E2631" s="5">
        <v>48</v>
      </c>
    </row>
    <row r="2632" spans="1:5" x14ac:dyDescent="0.35">
      <c r="A2632" s="5" t="s">
        <v>749</v>
      </c>
      <c r="B2632" s="5">
        <v>40</v>
      </c>
      <c r="C2632" s="5">
        <v>50</v>
      </c>
      <c r="D2632" s="5">
        <v>65</v>
      </c>
      <c r="E2632" s="5">
        <v>54</v>
      </c>
    </row>
    <row r="2633" spans="1:5" x14ac:dyDescent="0.35">
      <c r="A2633" s="5" t="s">
        <v>749</v>
      </c>
      <c r="B2633" s="5">
        <v>50</v>
      </c>
      <c r="C2633" s="5">
        <v>65</v>
      </c>
      <c r="D2633" s="5">
        <v>79</v>
      </c>
      <c r="E2633" s="5">
        <v>66</v>
      </c>
    </row>
    <row r="2634" spans="1:5" x14ac:dyDescent="0.35">
      <c r="A2634" s="5" t="s">
        <v>749</v>
      </c>
      <c r="B2634" s="5">
        <v>65</v>
      </c>
      <c r="C2634" s="5">
        <v>80</v>
      </c>
      <c r="D2634" s="5">
        <v>88</v>
      </c>
      <c r="E2634" s="5">
        <v>75</v>
      </c>
    </row>
    <row r="2635" spans="1:5" x14ac:dyDescent="0.35">
      <c r="A2635" s="5" t="s">
        <v>749</v>
      </c>
      <c r="B2635" s="5">
        <v>80</v>
      </c>
      <c r="C2635" s="5">
        <v>100</v>
      </c>
      <c r="D2635" s="5">
        <v>106</v>
      </c>
      <c r="E2635" s="5">
        <v>91</v>
      </c>
    </row>
    <row r="2636" spans="1:5" x14ac:dyDescent="0.35">
      <c r="A2636" s="5" t="s">
        <v>749</v>
      </c>
      <c r="B2636" s="5">
        <v>100</v>
      </c>
      <c r="C2636" s="5">
        <v>120</v>
      </c>
      <c r="D2636" s="5">
        <v>119</v>
      </c>
      <c r="E2636" s="5">
        <v>104</v>
      </c>
    </row>
    <row r="2637" spans="1:5" x14ac:dyDescent="0.35">
      <c r="A2637" s="5" t="s">
        <v>749</v>
      </c>
      <c r="B2637" s="5">
        <v>120</v>
      </c>
      <c r="C2637" s="5">
        <v>140</v>
      </c>
      <c r="D2637" s="5">
        <v>140</v>
      </c>
      <c r="E2637" s="5">
        <v>122</v>
      </c>
    </row>
    <row r="2638" spans="1:5" x14ac:dyDescent="0.35">
      <c r="A2638" s="5" t="s">
        <v>749</v>
      </c>
      <c r="B2638" s="5">
        <v>140</v>
      </c>
      <c r="C2638" s="5">
        <v>160</v>
      </c>
      <c r="D2638" s="5">
        <v>152</v>
      </c>
      <c r="E2638" s="5">
        <v>134</v>
      </c>
    </row>
    <row r="2639" spans="1:5" x14ac:dyDescent="0.35">
      <c r="A2639" s="5" t="s">
        <v>749</v>
      </c>
      <c r="B2639" s="5">
        <v>160</v>
      </c>
      <c r="C2639" s="5">
        <v>180</v>
      </c>
      <c r="D2639" s="5">
        <v>164</v>
      </c>
      <c r="E2639" s="5">
        <v>146</v>
      </c>
    </row>
    <row r="2640" spans="1:5" x14ac:dyDescent="0.35">
      <c r="A2640" s="5" t="s">
        <v>749</v>
      </c>
      <c r="B2640" s="5">
        <v>180</v>
      </c>
      <c r="C2640" s="5">
        <v>200</v>
      </c>
      <c r="D2640" s="5">
        <v>186</v>
      </c>
      <c r="E2640" s="5">
        <v>166</v>
      </c>
    </row>
    <row r="2641" spans="1:5" x14ac:dyDescent="0.35">
      <c r="A2641" s="5" t="s">
        <v>749</v>
      </c>
      <c r="B2641" s="5">
        <v>200</v>
      </c>
      <c r="C2641" s="5">
        <v>225</v>
      </c>
      <c r="D2641" s="5">
        <v>200</v>
      </c>
      <c r="E2641" s="5">
        <v>180</v>
      </c>
    </row>
    <row r="2642" spans="1:5" x14ac:dyDescent="0.35">
      <c r="A2642" s="5" t="s">
        <v>749</v>
      </c>
      <c r="B2642" s="5">
        <v>225</v>
      </c>
      <c r="C2642" s="5">
        <v>250</v>
      </c>
      <c r="D2642" s="5">
        <v>216</v>
      </c>
      <c r="E2642" s="5">
        <v>196</v>
      </c>
    </row>
    <row r="2643" spans="1:5" x14ac:dyDescent="0.35">
      <c r="A2643" s="5" t="s">
        <v>749</v>
      </c>
      <c r="B2643" s="5">
        <v>250</v>
      </c>
      <c r="C2643" s="5">
        <v>280</v>
      </c>
      <c r="D2643" s="5">
        <v>241</v>
      </c>
      <c r="E2643" s="5">
        <v>218</v>
      </c>
    </row>
    <row r="2644" spans="1:5" x14ac:dyDescent="0.35">
      <c r="A2644" s="5" t="s">
        <v>749</v>
      </c>
      <c r="B2644" s="5">
        <v>280</v>
      </c>
      <c r="C2644" s="5">
        <v>315</v>
      </c>
      <c r="D2644" s="5">
        <v>263</v>
      </c>
      <c r="E2644" s="5">
        <v>240</v>
      </c>
    </row>
    <row r="2645" spans="1:5" x14ac:dyDescent="0.35">
      <c r="A2645" s="5" t="s">
        <v>749</v>
      </c>
      <c r="B2645" s="5">
        <v>315</v>
      </c>
      <c r="C2645" s="5">
        <v>355</v>
      </c>
      <c r="D2645" s="5">
        <v>293</v>
      </c>
      <c r="E2645" s="5">
        <v>268</v>
      </c>
    </row>
    <row r="2646" spans="1:5" x14ac:dyDescent="0.35">
      <c r="A2646" s="5" t="s">
        <v>749</v>
      </c>
      <c r="B2646" s="5">
        <v>355</v>
      </c>
      <c r="C2646" s="5">
        <v>400</v>
      </c>
      <c r="D2646" s="5">
        <v>319</v>
      </c>
      <c r="E2646" s="5">
        <v>294</v>
      </c>
    </row>
    <row r="2647" spans="1:5" x14ac:dyDescent="0.35">
      <c r="A2647" s="5" t="s">
        <v>749</v>
      </c>
      <c r="B2647" s="5">
        <v>400</v>
      </c>
      <c r="C2647" s="5">
        <v>450</v>
      </c>
      <c r="D2647" s="5">
        <v>357</v>
      </c>
      <c r="E2647" s="5">
        <v>330</v>
      </c>
    </row>
    <row r="2648" spans="1:5" x14ac:dyDescent="0.35">
      <c r="A2648" s="5" t="s">
        <v>749</v>
      </c>
      <c r="B2648" s="5">
        <v>450</v>
      </c>
      <c r="C2648" s="5">
        <v>500</v>
      </c>
      <c r="D2648" s="5">
        <v>387</v>
      </c>
      <c r="E2648" s="5">
        <v>360</v>
      </c>
    </row>
    <row r="2649" spans="1:5" x14ac:dyDescent="0.35">
      <c r="A2649" s="5" t="s">
        <v>752</v>
      </c>
      <c r="B2649" s="5">
        <v>24</v>
      </c>
      <c r="C2649" s="5">
        <v>30</v>
      </c>
      <c r="D2649" s="5">
        <v>54</v>
      </c>
      <c r="E2649" s="5">
        <v>41</v>
      </c>
    </row>
    <row r="2650" spans="1:5" x14ac:dyDescent="0.35">
      <c r="A2650" s="5" t="s">
        <v>752</v>
      </c>
      <c r="B2650" s="5">
        <v>30</v>
      </c>
      <c r="C2650" s="5">
        <v>40</v>
      </c>
      <c r="D2650" s="5">
        <v>64</v>
      </c>
      <c r="E2650" s="5">
        <v>48</v>
      </c>
    </row>
    <row r="2651" spans="1:5" x14ac:dyDescent="0.35">
      <c r="A2651" s="5" t="s">
        <v>752</v>
      </c>
      <c r="B2651" s="5">
        <v>40</v>
      </c>
      <c r="C2651" s="5">
        <v>50</v>
      </c>
      <c r="D2651" s="5">
        <v>70</v>
      </c>
      <c r="E2651" s="5">
        <v>54</v>
      </c>
    </row>
    <row r="2652" spans="1:5" x14ac:dyDescent="0.35">
      <c r="A2652" s="5" t="s">
        <v>752</v>
      </c>
      <c r="B2652" s="5">
        <v>50</v>
      </c>
      <c r="C2652" s="5">
        <v>65</v>
      </c>
      <c r="D2652" s="5">
        <v>85</v>
      </c>
      <c r="E2652" s="5">
        <v>66</v>
      </c>
    </row>
    <row r="2653" spans="1:5" x14ac:dyDescent="0.35">
      <c r="A2653" s="5" t="s">
        <v>752</v>
      </c>
      <c r="B2653" s="5">
        <v>65</v>
      </c>
      <c r="C2653" s="5">
        <v>80</v>
      </c>
      <c r="D2653" s="5">
        <v>94</v>
      </c>
      <c r="E2653" s="5">
        <v>75</v>
      </c>
    </row>
    <row r="2654" spans="1:5" x14ac:dyDescent="0.35">
      <c r="A2654" s="5" t="s">
        <v>752</v>
      </c>
      <c r="B2654" s="5">
        <v>80</v>
      </c>
      <c r="C2654" s="5">
        <v>100</v>
      </c>
      <c r="D2654" s="5">
        <v>113</v>
      </c>
      <c r="E2654" s="5">
        <v>91</v>
      </c>
    </row>
    <row r="2655" spans="1:5" x14ac:dyDescent="0.35">
      <c r="A2655" s="5" t="s">
        <v>752</v>
      </c>
      <c r="B2655" s="5">
        <v>100</v>
      </c>
      <c r="C2655" s="5">
        <v>120</v>
      </c>
      <c r="D2655" s="5">
        <v>126</v>
      </c>
      <c r="E2655" s="5">
        <v>104</v>
      </c>
    </row>
    <row r="2656" spans="1:5" x14ac:dyDescent="0.35">
      <c r="A2656" s="5" t="s">
        <v>752</v>
      </c>
      <c r="B2656" s="5">
        <v>120</v>
      </c>
      <c r="C2656" s="5">
        <v>140</v>
      </c>
      <c r="D2656" s="5">
        <v>147</v>
      </c>
      <c r="E2656" s="5">
        <v>122</v>
      </c>
    </row>
    <row r="2657" spans="1:5" x14ac:dyDescent="0.35">
      <c r="A2657" s="5" t="s">
        <v>752</v>
      </c>
      <c r="B2657" s="5">
        <v>140</v>
      </c>
      <c r="C2657" s="5">
        <v>160</v>
      </c>
      <c r="D2657" s="5">
        <v>159</v>
      </c>
      <c r="E2657" s="5">
        <v>134</v>
      </c>
    </row>
    <row r="2658" spans="1:5" x14ac:dyDescent="0.35">
      <c r="A2658" s="5" t="s">
        <v>752</v>
      </c>
      <c r="B2658" s="5">
        <v>160</v>
      </c>
      <c r="C2658" s="5">
        <v>180</v>
      </c>
      <c r="D2658" s="5">
        <v>171</v>
      </c>
      <c r="E2658" s="5">
        <v>146</v>
      </c>
    </row>
    <row r="2659" spans="1:5" x14ac:dyDescent="0.35">
      <c r="A2659" s="5" t="s">
        <v>752</v>
      </c>
      <c r="B2659" s="5">
        <v>180</v>
      </c>
      <c r="C2659" s="5">
        <v>200</v>
      </c>
      <c r="D2659" s="5">
        <v>195</v>
      </c>
      <c r="E2659" s="5">
        <v>166</v>
      </c>
    </row>
    <row r="2660" spans="1:5" x14ac:dyDescent="0.35">
      <c r="A2660" s="5" t="s">
        <v>752</v>
      </c>
      <c r="B2660" s="5">
        <v>200</v>
      </c>
      <c r="C2660" s="5">
        <v>225</v>
      </c>
      <c r="D2660" s="5">
        <v>209</v>
      </c>
      <c r="E2660" s="5">
        <v>180</v>
      </c>
    </row>
    <row r="2661" spans="1:5" x14ac:dyDescent="0.35">
      <c r="A2661" s="5" t="s">
        <v>752</v>
      </c>
      <c r="B2661" s="5">
        <v>225</v>
      </c>
      <c r="C2661" s="5">
        <v>250</v>
      </c>
      <c r="D2661" s="5">
        <v>225</v>
      </c>
      <c r="E2661" s="5">
        <v>196</v>
      </c>
    </row>
    <row r="2662" spans="1:5" x14ac:dyDescent="0.35">
      <c r="A2662" s="5" t="s">
        <v>752</v>
      </c>
      <c r="B2662" s="5">
        <v>250</v>
      </c>
      <c r="C2662" s="5">
        <v>280</v>
      </c>
      <c r="D2662" s="5">
        <v>250</v>
      </c>
      <c r="E2662" s="5">
        <v>218</v>
      </c>
    </row>
    <row r="2663" spans="1:5" x14ac:dyDescent="0.35">
      <c r="A2663" s="5" t="s">
        <v>752</v>
      </c>
      <c r="B2663" s="5">
        <v>280</v>
      </c>
      <c r="C2663" s="5">
        <v>315</v>
      </c>
      <c r="D2663" s="5">
        <v>272</v>
      </c>
      <c r="E2663" s="5">
        <v>240</v>
      </c>
    </row>
    <row r="2664" spans="1:5" x14ac:dyDescent="0.35">
      <c r="A2664" s="5" t="s">
        <v>752</v>
      </c>
      <c r="B2664" s="5">
        <v>315</v>
      </c>
      <c r="C2664" s="5">
        <v>355</v>
      </c>
      <c r="D2664" s="5">
        <v>304</v>
      </c>
      <c r="E2664" s="5">
        <v>268</v>
      </c>
    </row>
    <row r="2665" spans="1:5" x14ac:dyDescent="0.35">
      <c r="A2665" s="5" t="s">
        <v>752</v>
      </c>
      <c r="B2665" s="5">
        <v>355</v>
      </c>
      <c r="C2665" s="5">
        <v>400</v>
      </c>
      <c r="D2665" s="5">
        <v>330</v>
      </c>
      <c r="E2665" s="5">
        <v>294</v>
      </c>
    </row>
    <row r="2666" spans="1:5" x14ac:dyDescent="0.35">
      <c r="A2666" s="5" t="s">
        <v>752</v>
      </c>
      <c r="B2666" s="5">
        <v>400</v>
      </c>
      <c r="C2666" s="5">
        <v>450</v>
      </c>
      <c r="D2666" s="5">
        <v>370</v>
      </c>
      <c r="E2666" s="5">
        <v>330</v>
      </c>
    </row>
    <row r="2667" spans="1:5" x14ac:dyDescent="0.35">
      <c r="A2667" s="5" t="s">
        <v>752</v>
      </c>
      <c r="B2667" s="5">
        <v>450</v>
      </c>
      <c r="C2667" s="5">
        <v>500</v>
      </c>
      <c r="D2667" s="5">
        <v>400</v>
      </c>
      <c r="E2667" s="5">
        <v>360</v>
      </c>
    </row>
    <row r="2668" spans="1:5" x14ac:dyDescent="0.35">
      <c r="A2668" s="5" t="s">
        <v>752</v>
      </c>
      <c r="B2668" s="5">
        <v>500</v>
      </c>
      <c r="C2668" s="5">
        <v>560</v>
      </c>
      <c r="D2668" s="5">
        <v>444</v>
      </c>
      <c r="E2668" s="5">
        <v>400</v>
      </c>
    </row>
    <row r="2669" spans="1:5" x14ac:dyDescent="0.35">
      <c r="A2669" s="5" t="s">
        <v>752</v>
      </c>
      <c r="B2669" s="5">
        <v>560</v>
      </c>
      <c r="C2669" s="5">
        <v>630</v>
      </c>
      <c r="D2669" s="5">
        <v>494</v>
      </c>
      <c r="E2669" s="5">
        <v>450</v>
      </c>
    </row>
    <row r="2670" spans="1:5" x14ac:dyDescent="0.35">
      <c r="A2670" s="5" t="s">
        <v>752</v>
      </c>
      <c r="B2670" s="5">
        <v>630</v>
      </c>
      <c r="C2670" s="5">
        <v>710</v>
      </c>
      <c r="D2670" s="5">
        <v>550</v>
      </c>
      <c r="E2670" s="5">
        <v>500</v>
      </c>
    </row>
    <row r="2671" spans="1:5" x14ac:dyDescent="0.35">
      <c r="A2671" s="5" t="s">
        <v>752</v>
      </c>
      <c r="B2671" s="5">
        <v>710</v>
      </c>
      <c r="C2671" s="5">
        <v>800</v>
      </c>
      <c r="D2671" s="5">
        <v>610</v>
      </c>
      <c r="E2671" s="5">
        <v>560</v>
      </c>
    </row>
    <row r="2672" spans="1:5" x14ac:dyDescent="0.35">
      <c r="A2672" s="5" t="s">
        <v>752</v>
      </c>
      <c r="B2672" s="5">
        <v>800</v>
      </c>
      <c r="C2672" s="5">
        <v>900</v>
      </c>
      <c r="D2672" s="5">
        <v>676</v>
      </c>
      <c r="E2672" s="5">
        <v>620</v>
      </c>
    </row>
    <row r="2673" spans="1:5" x14ac:dyDescent="0.35">
      <c r="A2673" s="5" t="s">
        <v>752</v>
      </c>
      <c r="B2673" s="5">
        <v>900</v>
      </c>
      <c r="C2673" s="5">
        <v>1000</v>
      </c>
      <c r="D2673" s="5">
        <v>736</v>
      </c>
      <c r="E2673" s="5">
        <v>680</v>
      </c>
    </row>
    <row r="2674" spans="1:5" x14ac:dyDescent="0.35">
      <c r="A2674" s="5" t="s">
        <v>752</v>
      </c>
      <c r="B2674" s="5">
        <v>1000</v>
      </c>
      <c r="C2674" s="5">
        <v>1120</v>
      </c>
      <c r="D2674" s="5">
        <v>846</v>
      </c>
      <c r="E2674" s="5">
        <v>780</v>
      </c>
    </row>
    <row r="2675" spans="1:5" x14ac:dyDescent="0.35">
      <c r="A2675" s="5" t="s">
        <v>752</v>
      </c>
      <c r="B2675" s="5">
        <v>1120</v>
      </c>
      <c r="C2675" s="5">
        <v>1250</v>
      </c>
      <c r="D2675" s="5">
        <v>906</v>
      </c>
      <c r="E2675" s="5">
        <v>840</v>
      </c>
    </row>
    <row r="2676" spans="1:5" x14ac:dyDescent="0.35">
      <c r="A2676" s="5" t="s">
        <v>752</v>
      </c>
      <c r="B2676" s="5">
        <v>1250</v>
      </c>
      <c r="C2676" s="5">
        <v>1400</v>
      </c>
      <c r="D2676" s="5">
        <v>1038</v>
      </c>
      <c r="E2676" s="5">
        <v>960</v>
      </c>
    </row>
    <row r="2677" spans="1:5" x14ac:dyDescent="0.35">
      <c r="A2677" s="5" t="s">
        <v>752</v>
      </c>
      <c r="B2677" s="5">
        <v>1400</v>
      </c>
      <c r="C2677" s="5">
        <v>1600</v>
      </c>
      <c r="D2677" s="5">
        <v>1128</v>
      </c>
      <c r="E2677" s="5">
        <v>1050</v>
      </c>
    </row>
    <row r="2678" spans="1:5" x14ac:dyDescent="0.35">
      <c r="A2678" s="5" t="s">
        <v>752</v>
      </c>
      <c r="B2678" s="5">
        <v>1600</v>
      </c>
      <c r="C2678" s="5">
        <v>1800</v>
      </c>
      <c r="D2678" s="5">
        <v>1292</v>
      </c>
      <c r="E2678" s="5">
        <v>1200</v>
      </c>
    </row>
    <row r="2679" spans="1:5" x14ac:dyDescent="0.35">
      <c r="A2679" s="5" t="s">
        <v>752</v>
      </c>
      <c r="B2679" s="5">
        <v>1800</v>
      </c>
      <c r="C2679" s="5">
        <v>2000</v>
      </c>
      <c r="D2679" s="5">
        <v>1442</v>
      </c>
      <c r="E2679" s="5">
        <v>1350</v>
      </c>
    </row>
    <row r="2680" spans="1:5" x14ac:dyDescent="0.35">
      <c r="A2680" s="5" t="s">
        <v>752</v>
      </c>
      <c r="B2680" s="5">
        <v>2000</v>
      </c>
      <c r="C2680" s="5">
        <v>2240</v>
      </c>
      <c r="D2680" s="5">
        <v>1610</v>
      </c>
      <c r="E2680" s="5">
        <v>1500</v>
      </c>
    </row>
    <row r="2681" spans="1:5" x14ac:dyDescent="0.35">
      <c r="A2681" s="5" t="s">
        <v>752</v>
      </c>
      <c r="B2681" s="5">
        <v>2240</v>
      </c>
      <c r="C2681" s="5">
        <v>2500</v>
      </c>
      <c r="D2681" s="5">
        <v>1760</v>
      </c>
      <c r="E2681" s="5">
        <v>1650</v>
      </c>
    </row>
    <row r="2682" spans="1:5" x14ac:dyDescent="0.35">
      <c r="A2682" s="5" t="s">
        <v>752</v>
      </c>
      <c r="B2682" s="5">
        <v>2500</v>
      </c>
      <c r="C2682" s="5">
        <v>2800</v>
      </c>
      <c r="D2682" s="5">
        <v>2035</v>
      </c>
      <c r="E2682" s="5">
        <v>1900</v>
      </c>
    </row>
    <row r="2683" spans="1:5" x14ac:dyDescent="0.35">
      <c r="A2683" s="5" t="s">
        <v>752</v>
      </c>
      <c r="B2683" s="5">
        <v>2800</v>
      </c>
      <c r="C2683" s="5">
        <v>3150</v>
      </c>
      <c r="D2683" s="5">
        <v>2235</v>
      </c>
      <c r="E2683" s="5">
        <v>2100</v>
      </c>
    </row>
    <row r="2684" spans="1:5" x14ac:dyDescent="0.35">
      <c r="A2684" s="5" t="s">
        <v>762</v>
      </c>
      <c r="B2684" s="5">
        <v>24</v>
      </c>
      <c r="C2684" s="5">
        <v>30</v>
      </c>
      <c r="D2684" s="5">
        <v>62</v>
      </c>
      <c r="E2684" s="5">
        <v>41</v>
      </c>
    </row>
    <row r="2685" spans="1:5" x14ac:dyDescent="0.35">
      <c r="A2685" s="5" t="s">
        <v>762</v>
      </c>
      <c r="B2685" s="5">
        <v>30</v>
      </c>
      <c r="C2685" s="5">
        <v>40</v>
      </c>
      <c r="D2685" s="5">
        <v>73</v>
      </c>
      <c r="E2685" s="5">
        <v>48</v>
      </c>
    </row>
    <row r="2686" spans="1:5" x14ac:dyDescent="0.35">
      <c r="A2686" s="5" t="s">
        <v>762</v>
      </c>
      <c r="B2686" s="5">
        <v>40</v>
      </c>
      <c r="C2686" s="5">
        <v>50</v>
      </c>
      <c r="D2686" s="5">
        <v>79</v>
      </c>
      <c r="E2686" s="5">
        <v>54</v>
      </c>
    </row>
    <row r="2687" spans="1:5" x14ac:dyDescent="0.35">
      <c r="A2687" s="5" t="s">
        <v>762</v>
      </c>
      <c r="B2687" s="5">
        <v>50</v>
      </c>
      <c r="C2687" s="5">
        <v>65</v>
      </c>
      <c r="D2687" s="5">
        <v>96</v>
      </c>
      <c r="E2687" s="5">
        <v>66</v>
      </c>
    </row>
    <row r="2688" spans="1:5" x14ac:dyDescent="0.35">
      <c r="A2688" s="5" t="s">
        <v>762</v>
      </c>
      <c r="B2688" s="5">
        <v>65</v>
      </c>
      <c r="C2688" s="5">
        <v>80</v>
      </c>
      <c r="D2688" s="5">
        <v>105</v>
      </c>
      <c r="E2688" s="5">
        <v>75</v>
      </c>
    </row>
    <row r="2689" spans="1:5" x14ac:dyDescent="0.35">
      <c r="A2689" s="5" t="s">
        <v>762</v>
      </c>
      <c r="B2689" s="5">
        <v>80</v>
      </c>
      <c r="C2689" s="5">
        <v>100</v>
      </c>
      <c r="D2689" s="5">
        <v>126</v>
      </c>
      <c r="E2689" s="5">
        <v>91</v>
      </c>
    </row>
    <row r="2690" spans="1:5" x14ac:dyDescent="0.35">
      <c r="A2690" s="5" t="s">
        <v>762</v>
      </c>
      <c r="B2690" s="5">
        <v>100</v>
      </c>
      <c r="C2690" s="5">
        <v>120</v>
      </c>
      <c r="D2690" s="5">
        <v>139</v>
      </c>
      <c r="E2690" s="5">
        <v>104</v>
      </c>
    </row>
    <row r="2691" spans="1:5" x14ac:dyDescent="0.35">
      <c r="A2691" s="5" t="s">
        <v>762</v>
      </c>
      <c r="B2691" s="5">
        <v>120</v>
      </c>
      <c r="C2691" s="5">
        <v>140</v>
      </c>
      <c r="D2691" s="5">
        <v>162</v>
      </c>
      <c r="E2691" s="5">
        <v>122</v>
      </c>
    </row>
    <row r="2692" spans="1:5" x14ac:dyDescent="0.35">
      <c r="A2692" s="5" t="s">
        <v>762</v>
      </c>
      <c r="B2692" s="5">
        <v>140</v>
      </c>
      <c r="C2692" s="5">
        <v>160</v>
      </c>
      <c r="D2692" s="5">
        <v>174</v>
      </c>
      <c r="E2692" s="5">
        <v>134</v>
      </c>
    </row>
    <row r="2693" spans="1:5" x14ac:dyDescent="0.35">
      <c r="A2693" s="5" t="s">
        <v>762</v>
      </c>
      <c r="B2693" s="5">
        <v>160</v>
      </c>
      <c r="C2693" s="5">
        <v>180</v>
      </c>
      <c r="D2693" s="5">
        <v>186</v>
      </c>
      <c r="E2693" s="5">
        <v>146</v>
      </c>
    </row>
    <row r="2694" spans="1:5" x14ac:dyDescent="0.35">
      <c r="A2694" s="5" t="s">
        <v>762</v>
      </c>
      <c r="B2694" s="5">
        <v>180</v>
      </c>
      <c r="C2694" s="5">
        <v>200</v>
      </c>
      <c r="D2694" s="5">
        <v>212</v>
      </c>
      <c r="E2694" s="5">
        <v>166</v>
      </c>
    </row>
    <row r="2695" spans="1:5" x14ac:dyDescent="0.35">
      <c r="A2695" s="5" t="s">
        <v>762</v>
      </c>
      <c r="B2695" s="5">
        <v>200</v>
      </c>
      <c r="C2695" s="5">
        <v>225</v>
      </c>
      <c r="D2695" s="5">
        <v>226</v>
      </c>
      <c r="E2695" s="5">
        <v>180</v>
      </c>
    </row>
    <row r="2696" spans="1:5" x14ac:dyDescent="0.35">
      <c r="A2696" s="5" t="s">
        <v>762</v>
      </c>
      <c r="B2696" s="5">
        <v>225</v>
      </c>
      <c r="C2696" s="5">
        <v>250</v>
      </c>
      <c r="D2696" s="5">
        <v>242</v>
      </c>
      <c r="E2696" s="5">
        <v>196</v>
      </c>
    </row>
    <row r="2697" spans="1:5" x14ac:dyDescent="0.35">
      <c r="A2697" s="5" t="s">
        <v>762</v>
      </c>
      <c r="B2697" s="5">
        <v>250</v>
      </c>
      <c r="C2697" s="5">
        <v>280</v>
      </c>
      <c r="D2697" s="5">
        <v>270</v>
      </c>
      <c r="E2697" s="5">
        <v>218</v>
      </c>
    </row>
    <row r="2698" spans="1:5" x14ac:dyDescent="0.35">
      <c r="A2698" s="5" t="s">
        <v>762</v>
      </c>
      <c r="B2698" s="5">
        <v>280</v>
      </c>
      <c r="C2698" s="5">
        <v>315</v>
      </c>
      <c r="D2698" s="5">
        <v>292</v>
      </c>
      <c r="E2698" s="5">
        <v>240</v>
      </c>
    </row>
    <row r="2699" spans="1:5" x14ac:dyDescent="0.35">
      <c r="A2699" s="5" t="s">
        <v>762</v>
      </c>
      <c r="B2699" s="5">
        <v>315</v>
      </c>
      <c r="C2699" s="5">
        <v>355</v>
      </c>
      <c r="D2699" s="5">
        <v>325</v>
      </c>
      <c r="E2699" s="5">
        <v>268</v>
      </c>
    </row>
    <row r="2700" spans="1:5" x14ac:dyDescent="0.35">
      <c r="A2700" s="5" t="s">
        <v>762</v>
      </c>
      <c r="B2700" s="5">
        <v>355</v>
      </c>
      <c r="C2700" s="5">
        <v>400</v>
      </c>
      <c r="D2700" s="5">
        <v>351</v>
      </c>
      <c r="E2700" s="5">
        <v>294</v>
      </c>
    </row>
    <row r="2701" spans="1:5" x14ac:dyDescent="0.35">
      <c r="A2701" s="5" t="s">
        <v>762</v>
      </c>
      <c r="B2701" s="5">
        <v>400</v>
      </c>
      <c r="C2701" s="5">
        <v>450</v>
      </c>
      <c r="D2701" s="5">
        <v>393</v>
      </c>
      <c r="E2701" s="5">
        <v>330</v>
      </c>
    </row>
    <row r="2702" spans="1:5" x14ac:dyDescent="0.35">
      <c r="A2702" s="5" t="s">
        <v>762</v>
      </c>
      <c r="B2702" s="5">
        <v>450</v>
      </c>
      <c r="C2702" s="5">
        <v>500</v>
      </c>
      <c r="D2702" s="5">
        <v>423</v>
      </c>
      <c r="E2702" s="5">
        <v>360</v>
      </c>
    </row>
    <row r="2703" spans="1:5" x14ac:dyDescent="0.35">
      <c r="A2703" s="5" t="s">
        <v>762</v>
      </c>
      <c r="B2703" s="5">
        <v>500</v>
      </c>
      <c r="C2703" s="5">
        <v>560</v>
      </c>
      <c r="D2703" s="5">
        <v>470</v>
      </c>
      <c r="E2703" s="5">
        <v>400</v>
      </c>
    </row>
    <row r="2704" spans="1:5" x14ac:dyDescent="0.35">
      <c r="A2704" s="5" t="s">
        <v>762</v>
      </c>
      <c r="B2704" s="5">
        <v>560</v>
      </c>
      <c r="C2704" s="5">
        <v>630</v>
      </c>
      <c r="D2704" s="5">
        <v>520</v>
      </c>
      <c r="E2704" s="5">
        <v>450</v>
      </c>
    </row>
    <row r="2705" spans="1:5" x14ac:dyDescent="0.35">
      <c r="A2705" s="5" t="s">
        <v>762</v>
      </c>
      <c r="B2705" s="5">
        <v>630</v>
      </c>
      <c r="C2705" s="5">
        <v>710</v>
      </c>
      <c r="D2705" s="5">
        <v>580</v>
      </c>
      <c r="E2705" s="5">
        <v>500</v>
      </c>
    </row>
    <row r="2706" spans="1:5" x14ac:dyDescent="0.35">
      <c r="A2706" s="5" t="s">
        <v>762</v>
      </c>
      <c r="B2706" s="5">
        <v>710</v>
      </c>
      <c r="C2706" s="5">
        <v>800</v>
      </c>
      <c r="D2706" s="5">
        <v>640</v>
      </c>
      <c r="E2706" s="5">
        <v>560</v>
      </c>
    </row>
    <row r="2707" spans="1:5" x14ac:dyDescent="0.35">
      <c r="A2707" s="5" t="s">
        <v>762</v>
      </c>
      <c r="B2707" s="5">
        <v>800</v>
      </c>
      <c r="C2707" s="5">
        <v>900</v>
      </c>
      <c r="D2707" s="5">
        <v>710</v>
      </c>
      <c r="E2707" s="5">
        <v>620</v>
      </c>
    </row>
    <row r="2708" spans="1:5" x14ac:dyDescent="0.35">
      <c r="A2708" s="5" t="s">
        <v>762</v>
      </c>
      <c r="B2708" s="5">
        <v>900</v>
      </c>
      <c r="C2708" s="5">
        <v>1000</v>
      </c>
      <c r="D2708" s="5">
        <v>770</v>
      </c>
      <c r="E2708" s="5">
        <v>680</v>
      </c>
    </row>
    <row r="2709" spans="1:5" x14ac:dyDescent="0.35">
      <c r="A2709" s="5" t="s">
        <v>762</v>
      </c>
      <c r="B2709" s="5">
        <v>1000</v>
      </c>
      <c r="C2709" s="5">
        <v>1120</v>
      </c>
      <c r="D2709" s="5">
        <v>885</v>
      </c>
      <c r="E2709" s="5">
        <v>780</v>
      </c>
    </row>
    <row r="2710" spans="1:5" x14ac:dyDescent="0.35">
      <c r="A2710" s="5" t="s">
        <v>762</v>
      </c>
      <c r="B2710" s="5">
        <v>1120</v>
      </c>
      <c r="C2710" s="5">
        <v>1250</v>
      </c>
      <c r="D2710" s="5">
        <v>945</v>
      </c>
      <c r="E2710" s="5">
        <v>840</v>
      </c>
    </row>
    <row r="2711" spans="1:5" x14ac:dyDescent="0.35">
      <c r="A2711" s="5" t="s">
        <v>762</v>
      </c>
      <c r="B2711" s="5">
        <v>1250</v>
      </c>
      <c r="C2711" s="5">
        <v>1400</v>
      </c>
      <c r="D2711" s="5">
        <v>1085</v>
      </c>
      <c r="E2711" s="5">
        <v>960</v>
      </c>
    </row>
    <row r="2712" spans="1:5" x14ac:dyDescent="0.35">
      <c r="A2712" s="5" t="s">
        <v>762</v>
      </c>
      <c r="B2712" s="5">
        <v>1400</v>
      </c>
      <c r="C2712" s="5">
        <v>1600</v>
      </c>
      <c r="D2712" s="5">
        <v>1175</v>
      </c>
      <c r="E2712" s="5">
        <v>1050</v>
      </c>
    </row>
    <row r="2713" spans="1:5" x14ac:dyDescent="0.35">
      <c r="A2713" s="5" t="s">
        <v>762</v>
      </c>
      <c r="B2713" s="5">
        <v>1600</v>
      </c>
      <c r="C2713" s="5">
        <v>1800</v>
      </c>
      <c r="D2713" s="5">
        <v>1350</v>
      </c>
      <c r="E2713" s="5">
        <v>1200</v>
      </c>
    </row>
    <row r="2714" spans="1:5" x14ac:dyDescent="0.35">
      <c r="A2714" s="5" t="s">
        <v>762</v>
      </c>
      <c r="B2714" s="5">
        <v>1800</v>
      </c>
      <c r="C2714" s="5">
        <v>2000</v>
      </c>
      <c r="D2714" s="5">
        <v>1500</v>
      </c>
      <c r="E2714" s="5">
        <v>1350</v>
      </c>
    </row>
    <row r="2715" spans="1:5" x14ac:dyDescent="0.35">
      <c r="A2715" s="5" t="s">
        <v>762</v>
      </c>
      <c r="B2715" s="5">
        <v>2000</v>
      </c>
      <c r="C2715" s="5">
        <v>2240</v>
      </c>
      <c r="D2715" s="5">
        <v>1675</v>
      </c>
      <c r="E2715" s="5">
        <v>1500</v>
      </c>
    </row>
    <row r="2716" spans="1:5" x14ac:dyDescent="0.35">
      <c r="A2716" s="5" t="s">
        <v>762</v>
      </c>
      <c r="B2716" s="5">
        <v>2240</v>
      </c>
      <c r="C2716" s="5">
        <v>2500</v>
      </c>
      <c r="D2716" s="5">
        <v>1825</v>
      </c>
      <c r="E2716" s="5">
        <v>1650</v>
      </c>
    </row>
    <row r="2717" spans="1:5" x14ac:dyDescent="0.35">
      <c r="A2717" s="5" t="s">
        <v>762</v>
      </c>
      <c r="B2717" s="5">
        <v>2500</v>
      </c>
      <c r="C2717" s="5">
        <v>2800</v>
      </c>
      <c r="D2717" s="5">
        <v>2110</v>
      </c>
      <c r="E2717" s="5">
        <v>1900</v>
      </c>
    </row>
    <row r="2718" spans="1:5" x14ac:dyDescent="0.35">
      <c r="A2718" s="5" t="s">
        <v>762</v>
      </c>
      <c r="B2718" s="5">
        <v>2800</v>
      </c>
      <c r="C2718" s="5">
        <v>3150</v>
      </c>
      <c r="D2718" s="5">
        <v>2310</v>
      </c>
      <c r="E2718" s="5">
        <v>2100</v>
      </c>
    </row>
    <row r="2719" spans="1:5" x14ac:dyDescent="0.35">
      <c r="A2719" s="5" t="s">
        <v>1121</v>
      </c>
      <c r="B2719" s="5">
        <v>24</v>
      </c>
      <c r="C2719" s="5">
        <v>30</v>
      </c>
      <c r="D2719" s="5">
        <v>74</v>
      </c>
      <c r="E2719" s="5">
        <v>41</v>
      </c>
    </row>
    <row r="2720" spans="1:5" x14ac:dyDescent="0.35">
      <c r="A2720" s="5" t="s">
        <v>1121</v>
      </c>
      <c r="B2720" s="5">
        <v>30</v>
      </c>
      <c r="C2720" s="5">
        <v>40</v>
      </c>
      <c r="D2720" s="5">
        <v>87</v>
      </c>
      <c r="E2720" s="5">
        <v>48</v>
      </c>
    </row>
    <row r="2721" spans="1:5" x14ac:dyDescent="0.35">
      <c r="A2721" s="5" t="s">
        <v>1121</v>
      </c>
      <c r="B2721" s="5">
        <v>40</v>
      </c>
      <c r="C2721" s="5">
        <v>50</v>
      </c>
      <c r="D2721" s="5">
        <v>93</v>
      </c>
      <c r="E2721" s="5">
        <v>54</v>
      </c>
    </row>
    <row r="2722" spans="1:5" x14ac:dyDescent="0.35">
      <c r="A2722" s="5" t="s">
        <v>1121</v>
      </c>
      <c r="B2722" s="5">
        <v>50</v>
      </c>
      <c r="C2722" s="5">
        <v>65</v>
      </c>
      <c r="D2722" s="5">
        <v>112</v>
      </c>
      <c r="E2722" s="5">
        <v>66</v>
      </c>
    </row>
    <row r="2723" spans="1:5" x14ac:dyDescent="0.35">
      <c r="A2723" s="5" t="s">
        <v>1121</v>
      </c>
      <c r="B2723" s="5">
        <v>65</v>
      </c>
      <c r="C2723" s="5">
        <v>80</v>
      </c>
      <c r="D2723" s="5">
        <v>121</v>
      </c>
      <c r="E2723" s="5">
        <v>75</v>
      </c>
    </row>
    <row r="2724" spans="1:5" x14ac:dyDescent="0.35">
      <c r="A2724" s="5" t="s">
        <v>1121</v>
      </c>
      <c r="B2724" s="5">
        <v>80</v>
      </c>
      <c r="C2724" s="5">
        <v>100</v>
      </c>
      <c r="D2724" s="5">
        <v>145</v>
      </c>
      <c r="E2724" s="5">
        <v>91</v>
      </c>
    </row>
    <row r="2725" spans="1:5" x14ac:dyDescent="0.35">
      <c r="A2725" s="5" t="s">
        <v>1121</v>
      </c>
      <c r="B2725" s="5">
        <v>100</v>
      </c>
      <c r="C2725" s="5">
        <v>120</v>
      </c>
      <c r="D2725" s="5">
        <v>158</v>
      </c>
      <c r="E2725" s="5">
        <v>104</v>
      </c>
    </row>
    <row r="2726" spans="1:5" x14ac:dyDescent="0.35">
      <c r="A2726" s="5" t="s">
        <v>1121</v>
      </c>
      <c r="B2726" s="5">
        <v>120</v>
      </c>
      <c r="C2726" s="5">
        <v>140</v>
      </c>
      <c r="D2726" s="5">
        <v>185</v>
      </c>
      <c r="E2726" s="5">
        <v>122</v>
      </c>
    </row>
    <row r="2727" spans="1:5" x14ac:dyDescent="0.35">
      <c r="A2727" s="5" t="s">
        <v>1121</v>
      </c>
      <c r="B2727" s="5">
        <v>140</v>
      </c>
      <c r="C2727" s="5">
        <v>160</v>
      </c>
      <c r="D2727" s="5">
        <v>197</v>
      </c>
      <c r="E2727" s="5">
        <v>134</v>
      </c>
    </row>
    <row r="2728" spans="1:5" x14ac:dyDescent="0.35">
      <c r="A2728" s="5" t="s">
        <v>1121</v>
      </c>
      <c r="B2728" s="5">
        <v>160</v>
      </c>
      <c r="C2728" s="5">
        <v>180</v>
      </c>
      <c r="D2728" s="5">
        <v>209</v>
      </c>
      <c r="E2728" s="5">
        <v>146</v>
      </c>
    </row>
    <row r="2729" spans="1:5" x14ac:dyDescent="0.35">
      <c r="A2729" s="5" t="s">
        <v>1121</v>
      </c>
      <c r="B2729" s="5">
        <v>180</v>
      </c>
      <c r="C2729" s="5">
        <v>200</v>
      </c>
      <c r="D2729" s="5">
        <v>238</v>
      </c>
      <c r="E2729" s="5">
        <v>166</v>
      </c>
    </row>
    <row r="2730" spans="1:5" x14ac:dyDescent="0.35">
      <c r="A2730" s="5" t="s">
        <v>1121</v>
      </c>
      <c r="B2730" s="5">
        <v>200</v>
      </c>
      <c r="C2730" s="5">
        <v>225</v>
      </c>
      <c r="D2730" s="5">
        <v>252</v>
      </c>
      <c r="E2730" s="5">
        <v>180</v>
      </c>
    </row>
    <row r="2731" spans="1:5" x14ac:dyDescent="0.35">
      <c r="A2731" s="5" t="s">
        <v>1121</v>
      </c>
      <c r="B2731" s="5">
        <v>225</v>
      </c>
      <c r="C2731" s="5">
        <v>250</v>
      </c>
      <c r="D2731" s="5">
        <v>268</v>
      </c>
      <c r="E2731" s="5">
        <v>196</v>
      </c>
    </row>
    <row r="2732" spans="1:5" x14ac:dyDescent="0.35">
      <c r="A2732" s="5" t="s">
        <v>1121</v>
      </c>
      <c r="B2732" s="5">
        <v>250</v>
      </c>
      <c r="C2732" s="5">
        <v>280</v>
      </c>
      <c r="D2732" s="5">
        <v>299</v>
      </c>
      <c r="E2732" s="5">
        <v>218</v>
      </c>
    </row>
    <row r="2733" spans="1:5" x14ac:dyDescent="0.35">
      <c r="A2733" s="5" t="s">
        <v>1121</v>
      </c>
      <c r="B2733" s="5">
        <v>280</v>
      </c>
      <c r="C2733" s="5">
        <v>315</v>
      </c>
      <c r="D2733" s="5">
        <v>321</v>
      </c>
      <c r="E2733" s="5">
        <v>240</v>
      </c>
    </row>
    <row r="2734" spans="1:5" x14ac:dyDescent="0.35">
      <c r="A2734" s="5" t="s">
        <v>1121</v>
      </c>
      <c r="B2734" s="5">
        <v>315</v>
      </c>
      <c r="C2734" s="5">
        <v>355</v>
      </c>
      <c r="D2734" s="5">
        <v>357</v>
      </c>
      <c r="E2734" s="5">
        <v>268</v>
      </c>
    </row>
    <row r="2735" spans="1:5" x14ac:dyDescent="0.35">
      <c r="A2735" s="5" t="s">
        <v>1121</v>
      </c>
      <c r="B2735" s="5">
        <v>355</v>
      </c>
      <c r="C2735" s="5">
        <v>400</v>
      </c>
      <c r="D2735" s="5">
        <v>383</v>
      </c>
      <c r="E2735" s="5">
        <v>294</v>
      </c>
    </row>
    <row r="2736" spans="1:5" x14ac:dyDescent="0.35">
      <c r="A2736" s="5" t="s">
        <v>1121</v>
      </c>
      <c r="B2736" s="5">
        <v>400</v>
      </c>
      <c r="C2736" s="5">
        <v>450</v>
      </c>
      <c r="D2736" s="5">
        <v>427</v>
      </c>
      <c r="E2736" s="5">
        <v>330</v>
      </c>
    </row>
    <row r="2737" spans="1:5" x14ac:dyDescent="0.35">
      <c r="A2737" s="5" t="s">
        <v>1121</v>
      </c>
      <c r="B2737" s="5">
        <v>450</v>
      </c>
      <c r="C2737" s="5">
        <v>500</v>
      </c>
      <c r="D2737" s="5">
        <v>457</v>
      </c>
      <c r="E2737" s="5">
        <v>360</v>
      </c>
    </row>
    <row r="2738" spans="1:5" x14ac:dyDescent="0.35">
      <c r="A2738" s="5" t="s">
        <v>1122</v>
      </c>
      <c r="B2738" s="5">
        <v>0</v>
      </c>
      <c r="C2738" s="5">
        <v>3</v>
      </c>
      <c r="D2738" s="5">
        <v>22</v>
      </c>
      <c r="E2738" s="5">
        <v>18</v>
      </c>
    </row>
    <row r="2739" spans="1:5" x14ac:dyDescent="0.35">
      <c r="A2739" s="5" t="s">
        <v>1122</v>
      </c>
      <c r="B2739" s="5">
        <v>3</v>
      </c>
      <c r="C2739" s="5">
        <v>6</v>
      </c>
      <c r="D2739" s="5">
        <v>28</v>
      </c>
      <c r="E2739" s="5">
        <v>23</v>
      </c>
    </row>
    <row r="2740" spans="1:5" x14ac:dyDescent="0.35">
      <c r="A2740" s="5" t="s">
        <v>1122</v>
      </c>
      <c r="B2740" s="5">
        <v>6</v>
      </c>
      <c r="C2740" s="5">
        <v>10</v>
      </c>
      <c r="D2740" s="5">
        <v>34</v>
      </c>
      <c r="E2740" s="5">
        <v>28</v>
      </c>
    </row>
    <row r="2741" spans="1:5" x14ac:dyDescent="0.35">
      <c r="A2741" s="5" t="s">
        <v>1122</v>
      </c>
      <c r="B2741" s="5">
        <v>10</v>
      </c>
      <c r="C2741" s="5">
        <v>18</v>
      </c>
      <c r="D2741" s="5">
        <v>41</v>
      </c>
      <c r="E2741" s="5">
        <v>33</v>
      </c>
    </row>
    <row r="2742" spans="1:5" x14ac:dyDescent="0.35">
      <c r="A2742" s="5" t="s">
        <v>1122</v>
      </c>
      <c r="B2742" s="5">
        <v>18</v>
      </c>
      <c r="C2742" s="5">
        <v>24</v>
      </c>
      <c r="D2742" s="5">
        <v>50</v>
      </c>
      <c r="E2742" s="5">
        <v>41</v>
      </c>
    </row>
    <row r="2743" spans="1:5" x14ac:dyDescent="0.35">
      <c r="A2743" s="5" t="s">
        <v>1122</v>
      </c>
      <c r="B2743" s="5">
        <v>24</v>
      </c>
      <c r="C2743" s="5">
        <v>30</v>
      </c>
      <c r="D2743" s="5">
        <v>57</v>
      </c>
      <c r="E2743" s="5">
        <v>48</v>
      </c>
    </row>
    <row r="2744" spans="1:5" x14ac:dyDescent="0.35">
      <c r="A2744" s="5" t="s">
        <v>1122</v>
      </c>
      <c r="B2744" s="5">
        <v>30</v>
      </c>
      <c r="C2744" s="5">
        <v>40</v>
      </c>
      <c r="D2744" s="5">
        <v>71</v>
      </c>
      <c r="E2744" s="5">
        <v>60</v>
      </c>
    </row>
    <row r="2745" spans="1:5" x14ac:dyDescent="0.35">
      <c r="A2745" s="5" t="s">
        <v>1122</v>
      </c>
      <c r="B2745" s="5">
        <v>40</v>
      </c>
      <c r="C2745" s="5">
        <v>50</v>
      </c>
      <c r="D2745" s="5">
        <v>81</v>
      </c>
      <c r="E2745" s="5">
        <v>70</v>
      </c>
    </row>
    <row r="2746" spans="1:5" x14ac:dyDescent="0.35">
      <c r="A2746" s="5" t="s">
        <v>1122</v>
      </c>
      <c r="B2746" s="5">
        <v>50</v>
      </c>
      <c r="C2746" s="5">
        <v>65</v>
      </c>
      <c r="D2746" s="5">
        <v>100</v>
      </c>
      <c r="E2746" s="5">
        <v>87</v>
      </c>
    </row>
    <row r="2747" spans="1:5" x14ac:dyDescent="0.35">
      <c r="A2747" s="5" t="s">
        <v>1122</v>
      </c>
      <c r="B2747" s="5">
        <v>65</v>
      </c>
      <c r="C2747" s="5">
        <v>80</v>
      </c>
      <c r="D2747" s="5">
        <v>115</v>
      </c>
      <c r="E2747" s="5">
        <v>102</v>
      </c>
    </row>
    <row r="2748" spans="1:5" x14ac:dyDescent="0.35">
      <c r="A2748" s="5" t="s">
        <v>1122</v>
      </c>
      <c r="B2748" s="5">
        <v>80</v>
      </c>
      <c r="C2748" s="5">
        <v>100</v>
      </c>
      <c r="D2748" s="5">
        <v>139</v>
      </c>
      <c r="E2748" s="5">
        <v>124</v>
      </c>
    </row>
    <row r="2749" spans="1:5" x14ac:dyDescent="0.35">
      <c r="A2749" s="5" t="s">
        <v>1122</v>
      </c>
      <c r="B2749" s="5">
        <v>100</v>
      </c>
      <c r="C2749" s="5">
        <v>120</v>
      </c>
      <c r="D2749" s="5">
        <v>159</v>
      </c>
      <c r="E2749" s="5">
        <v>144</v>
      </c>
    </row>
    <row r="2750" spans="1:5" x14ac:dyDescent="0.35">
      <c r="A2750" s="5" t="s">
        <v>1122</v>
      </c>
      <c r="B2750" s="5">
        <v>120</v>
      </c>
      <c r="C2750" s="5">
        <v>140</v>
      </c>
      <c r="D2750" s="5">
        <v>188</v>
      </c>
      <c r="E2750" s="5">
        <v>170</v>
      </c>
    </row>
    <row r="2751" spans="1:5" x14ac:dyDescent="0.35">
      <c r="A2751" s="5" t="s">
        <v>1122</v>
      </c>
      <c r="B2751" s="5">
        <v>140</v>
      </c>
      <c r="C2751" s="5">
        <v>160</v>
      </c>
      <c r="D2751" s="5">
        <v>208</v>
      </c>
      <c r="E2751" s="5">
        <v>190</v>
      </c>
    </row>
    <row r="2752" spans="1:5" x14ac:dyDescent="0.35">
      <c r="A2752" s="5" t="s">
        <v>1122</v>
      </c>
      <c r="B2752" s="5">
        <v>160</v>
      </c>
      <c r="C2752" s="5">
        <v>180</v>
      </c>
      <c r="D2752" s="5">
        <v>228</v>
      </c>
      <c r="E2752" s="5">
        <v>210</v>
      </c>
    </row>
    <row r="2753" spans="1:5" x14ac:dyDescent="0.35">
      <c r="A2753" s="5" t="s">
        <v>1122</v>
      </c>
      <c r="B2753" s="5">
        <v>180</v>
      </c>
      <c r="C2753" s="5">
        <v>200</v>
      </c>
      <c r="D2753" s="5">
        <v>256</v>
      </c>
      <c r="E2753" s="5">
        <v>236</v>
      </c>
    </row>
    <row r="2754" spans="1:5" x14ac:dyDescent="0.35">
      <c r="A2754" s="5" t="s">
        <v>1122</v>
      </c>
      <c r="B2754" s="5">
        <v>200</v>
      </c>
      <c r="C2754" s="5">
        <v>225</v>
      </c>
      <c r="D2754" s="5">
        <v>278</v>
      </c>
      <c r="E2754" s="5">
        <v>258</v>
      </c>
    </row>
    <row r="2755" spans="1:5" x14ac:dyDescent="0.35">
      <c r="A2755" s="5" t="s">
        <v>1122</v>
      </c>
      <c r="B2755" s="5">
        <v>225</v>
      </c>
      <c r="C2755" s="5">
        <v>250</v>
      </c>
      <c r="D2755" s="5">
        <v>304</v>
      </c>
      <c r="E2755" s="5">
        <v>284</v>
      </c>
    </row>
    <row r="2756" spans="1:5" x14ac:dyDescent="0.35">
      <c r="A2756" s="5" t="s">
        <v>1122</v>
      </c>
      <c r="B2756" s="5">
        <v>250</v>
      </c>
      <c r="C2756" s="5">
        <v>280</v>
      </c>
      <c r="D2756" s="5">
        <v>338</v>
      </c>
      <c r="E2756" s="5">
        <v>315</v>
      </c>
    </row>
    <row r="2757" spans="1:5" x14ac:dyDescent="0.35">
      <c r="A2757" s="5" t="s">
        <v>1122</v>
      </c>
      <c r="B2757" s="5">
        <v>280</v>
      </c>
      <c r="C2757" s="5">
        <v>315</v>
      </c>
      <c r="D2757" s="5">
        <v>373</v>
      </c>
      <c r="E2757" s="5">
        <v>350</v>
      </c>
    </row>
    <row r="2758" spans="1:5" x14ac:dyDescent="0.35">
      <c r="A2758" s="5" t="s">
        <v>1122</v>
      </c>
      <c r="B2758" s="5">
        <v>315</v>
      </c>
      <c r="C2758" s="5">
        <v>355</v>
      </c>
      <c r="D2758" s="5">
        <v>415</v>
      </c>
      <c r="E2758" s="5">
        <v>390</v>
      </c>
    </row>
    <row r="2759" spans="1:5" x14ac:dyDescent="0.35">
      <c r="A2759" s="5" t="s">
        <v>1122</v>
      </c>
      <c r="B2759" s="5">
        <v>355</v>
      </c>
      <c r="C2759" s="5">
        <v>400</v>
      </c>
      <c r="D2759" s="5">
        <v>460</v>
      </c>
      <c r="E2759" s="5">
        <v>435</v>
      </c>
    </row>
    <row r="2760" spans="1:5" x14ac:dyDescent="0.35">
      <c r="A2760" s="5" t="s">
        <v>1122</v>
      </c>
      <c r="B2760" s="5">
        <v>400</v>
      </c>
      <c r="C2760" s="5">
        <v>450</v>
      </c>
      <c r="D2760" s="5">
        <v>517</v>
      </c>
      <c r="E2760" s="5">
        <v>490</v>
      </c>
    </row>
    <row r="2761" spans="1:5" x14ac:dyDescent="0.35">
      <c r="A2761" s="5" t="s">
        <v>1122</v>
      </c>
      <c r="B2761" s="5">
        <v>450</v>
      </c>
      <c r="C2761" s="5">
        <v>500</v>
      </c>
      <c r="D2761" s="5">
        <v>567</v>
      </c>
      <c r="E2761" s="5">
        <v>540</v>
      </c>
    </row>
    <row r="2762" spans="1:5" x14ac:dyDescent="0.35">
      <c r="A2762" s="5" t="s">
        <v>753</v>
      </c>
      <c r="B2762" s="5">
        <v>0</v>
      </c>
      <c r="C2762" s="5">
        <v>3</v>
      </c>
      <c r="D2762" s="5">
        <v>24</v>
      </c>
      <c r="E2762" s="5">
        <v>18</v>
      </c>
    </row>
    <row r="2763" spans="1:5" x14ac:dyDescent="0.35">
      <c r="A2763" s="5" t="s">
        <v>753</v>
      </c>
      <c r="B2763" s="5">
        <v>3</v>
      </c>
      <c r="C2763" s="5">
        <v>6</v>
      </c>
      <c r="D2763" s="5">
        <v>31</v>
      </c>
      <c r="E2763" s="5">
        <v>23</v>
      </c>
    </row>
    <row r="2764" spans="1:5" x14ac:dyDescent="0.35">
      <c r="A2764" s="5" t="s">
        <v>753</v>
      </c>
      <c r="B2764" s="5">
        <v>6</v>
      </c>
      <c r="C2764" s="5">
        <v>10</v>
      </c>
      <c r="D2764" s="5">
        <v>37</v>
      </c>
      <c r="E2764" s="5">
        <v>28</v>
      </c>
    </row>
    <row r="2765" spans="1:5" x14ac:dyDescent="0.35">
      <c r="A2765" s="5" t="s">
        <v>753</v>
      </c>
      <c r="B2765" s="5">
        <v>10</v>
      </c>
      <c r="C2765" s="5">
        <v>18</v>
      </c>
      <c r="D2765" s="5">
        <v>44</v>
      </c>
      <c r="E2765" s="5">
        <v>33</v>
      </c>
    </row>
    <row r="2766" spans="1:5" x14ac:dyDescent="0.35">
      <c r="A2766" s="5" t="s">
        <v>753</v>
      </c>
      <c r="B2766" s="5">
        <v>18</v>
      </c>
      <c r="C2766" s="5">
        <v>24</v>
      </c>
      <c r="D2766" s="5">
        <v>54</v>
      </c>
      <c r="E2766" s="5">
        <v>41</v>
      </c>
    </row>
    <row r="2767" spans="1:5" x14ac:dyDescent="0.35">
      <c r="A2767" s="5" t="s">
        <v>753</v>
      </c>
      <c r="B2767" s="5">
        <v>24</v>
      </c>
      <c r="C2767" s="5">
        <v>30</v>
      </c>
      <c r="D2767" s="5">
        <v>61</v>
      </c>
      <c r="E2767" s="5">
        <v>48</v>
      </c>
    </row>
    <row r="2768" spans="1:5" x14ac:dyDescent="0.35">
      <c r="A2768" s="5" t="s">
        <v>753</v>
      </c>
      <c r="B2768" s="5">
        <v>30</v>
      </c>
      <c r="C2768" s="5">
        <v>40</v>
      </c>
      <c r="D2768" s="5">
        <v>76</v>
      </c>
      <c r="E2768" s="5">
        <v>60</v>
      </c>
    </row>
    <row r="2769" spans="1:5" x14ac:dyDescent="0.35">
      <c r="A2769" s="5" t="s">
        <v>753</v>
      </c>
      <c r="B2769" s="5">
        <v>40</v>
      </c>
      <c r="C2769" s="5">
        <v>50</v>
      </c>
      <c r="D2769" s="5">
        <v>86</v>
      </c>
      <c r="E2769" s="5">
        <v>70</v>
      </c>
    </row>
    <row r="2770" spans="1:5" x14ac:dyDescent="0.35">
      <c r="A2770" s="5" t="s">
        <v>753</v>
      </c>
      <c r="B2770" s="5">
        <v>50</v>
      </c>
      <c r="C2770" s="5">
        <v>65</v>
      </c>
      <c r="D2770" s="5">
        <v>106</v>
      </c>
      <c r="E2770" s="5">
        <v>87</v>
      </c>
    </row>
    <row r="2771" spans="1:5" x14ac:dyDescent="0.35">
      <c r="A2771" s="5" t="s">
        <v>753</v>
      </c>
      <c r="B2771" s="5">
        <v>65</v>
      </c>
      <c r="C2771" s="5">
        <v>80</v>
      </c>
      <c r="D2771" s="5">
        <v>121</v>
      </c>
      <c r="E2771" s="5">
        <v>102</v>
      </c>
    </row>
    <row r="2772" spans="1:5" x14ac:dyDescent="0.35">
      <c r="A2772" s="5" t="s">
        <v>753</v>
      </c>
      <c r="B2772" s="5">
        <v>80</v>
      </c>
      <c r="C2772" s="5">
        <v>100</v>
      </c>
      <c r="D2772" s="5">
        <v>146</v>
      </c>
      <c r="E2772" s="5">
        <v>124</v>
      </c>
    </row>
    <row r="2773" spans="1:5" x14ac:dyDescent="0.35">
      <c r="A2773" s="5" t="s">
        <v>753</v>
      </c>
      <c r="B2773" s="5">
        <v>100</v>
      </c>
      <c r="C2773" s="5">
        <v>120</v>
      </c>
      <c r="D2773" s="5">
        <v>166</v>
      </c>
      <c r="E2773" s="5">
        <v>144</v>
      </c>
    </row>
    <row r="2774" spans="1:5" x14ac:dyDescent="0.35">
      <c r="A2774" s="5" t="s">
        <v>753</v>
      </c>
      <c r="B2774" s="5">
        <v>120</v>
      </c>
      <c r="C2774" s="5">
        <v>140</v>
      </c>
      <c r="D2774" s="5">
        <v>195</v>
      </c>
      <c r="E2774" s="5">
        <v>170</v>
      </c>
    </row>
    <row r="2775" spans="1:5" x14ac:dyDescent="0.35">
      <c r="A2775" s="5" t="s">
        <v>753</v>
      </c>
      <c r="B2775" s="5">
        <v>140</v>
      </c>
      <c r="C2775" s="5">
        <v>160</v>
      </c>
      <c r="D2775" s="5">
        <v>215</v>
      </c>
      <c r="E2775" s="5">
        <v>190</v>
      </c>
    </row>
    <row r="2776" spans="1:5" x14ac:dyDescent="0.35">
      <c r="A2776" s="5" t="s">
        <v>753</v>
      </c>
      <c r="B2776" s="5">
        <v>160</v>
      </c>
      <c r="C2776" s="5">
        <v>180</v>
      </c>
      <c r="D2776" s="5">
        <v>235</v>
      </c>
      <c r="E2776" s="5">
        <v>210</v>
      </c>
    </row>
    <row r="2777" spans="1:5" x14ac:dyDescent="0.35">
      <c r="A2777" s="5" t="s">
        <v>753</v>
      </c>
      <c r="B2777" s="5">
        <v>180</v>
      </c>
      <c r="C2777" s="5">
        <v>200</v>
      </c>
      <c r="D2777" s="5">
        <v>265</v>
      </c>
      <c r="E2777" s="5">
        <v>236</v>
      </c>
    </row>
    <row r="2778" spans="1:5" x14ac:dyDescent="0.35">
      <c r="A2778" s="5" t="s">
        <v>753</v>
      </c>
      <c r="B2778" s="5">
        <v>200</v>
      </c>
      <c r="C2778" s="5">
        <v>225</v>
      </c>
      <c r="D2778" s="5">
        <v>287</v>
      </c>
      <c r="E2778" s="5">
        <v>258</v>
      </c>
    </row>
    <row r="2779" spans="1:5" x14ac:dyDescent="0.35">
      <c r="A2779" s="5" t="s">
        <v>753</v>
      </c>
      <c r="B2779" s="5">
        <v>225</v>
      </c>
      <c r="C2779" s="5">
        <v>250</v>
      </c>
      <c r="D2779" s="5">
        <v>313</v>
      </c>
      <c r="E2779" s="5">
        <v>284</v>
      </c>
    </row>
    <row r="2780" spans="1:5" x14ac:dyDescent="0.35">
      <c r="A2780" s="5" t="s">
        <v>753</v>
      </c>
      <c r="B2780" s="5">
        <v>250</v>
      </c>
      <c r="C2780" s="5">
        <v>280</v>
      </c>
      <c r="D2780" s="5">
        <v>347</v>
      </c>
      <c r="E2780" s="5">
        <v>315</v>
      </c>
    </row>
    <row r="2781" spans="1:5" x14ac:dyDescent="0.35">
      <c r="A2781" s="5" t="s">
        <v>753</v>
      </c>
      <c r="B2781" s="5">
        <v>280</v>
      </c>
      <c r="C2781" s="5">
        <v>315</v>
      </c>
      <c r="D2781" s="5">
        <v>382</v>
      </c>
      <c r="E2781" s="5">
        <v>350</v>
      </c>
    </row>
    <row r="2782" spans="1:5" x14ac:dyDescent="0.35">
      <c r="A2782" s="5" t="s">
        <v>753</v>
      </c>
      <c r="B2782" s="5">
        <v>315</v>
      </c>
      <c r="C2782" s="5">
        <v>355</v>
      </c>
      <c r="D2782" s="5">
        <v>426</v>
      </c>
      <c r="E2782" s="5">
        <v>390</v>
      </c>
    </row>
    <row r="2783" spans="1:5" x14ac:dyDescent="0.35">
      <c r="A2783" s="5" t="s">
        <v>753</v>
      </c>
      <c r="B2783" s="5">
        <v>355</v>
      </c>
      <c r="C2783" s="5">
        <v>400</v>
      </c>
      <c r="D2783" s="5">
        <v>471</v>
      </c>
      <c r="E2783" s="5">
        <v>435</v>
      </c>
    </row>
    <row r="2784" spans="1:5" x14ac:dyDescent="0.35">
      <c r="A2784" s="5" t="s">
        <v>753</v>
      </c>
      <c r="B2784" s="5">
        <v>400</v>
      </c>
      <c r="C2784" s="5">
        <v>450</v>
      </c>
      <c r="D2784" s="5">
        <v>530</v>
      </c>
      <c r="E2784" s="5">
        <v>490</v>
      </c>
    </row>
    <row r="2785" spans="1:5" x14ac:dyDescent="0.35">
      <c r="A2785" s="5" t="s">
        <v>753</v>
      </c>
      <c r="B2785" s="5">
        <v>450</v>
      </c>
      <c r="C2785" s="5">
        <v>500</v>
      </c>
      <c r="D2785" s="5">
        <v>580</v>
      </c>
      <c r="E2785" s="5">
        <v>540</v>
      </c>
    </row>
    <row r="2786" spans="1:5" x14ac:dyDescent="0.35">
      <c r="A2786" s="5" t="s">
        <v>753</v>
      </c>
      <c r="B2786" s="5">
        <v>500</v>
      </c>
      <c r="C2786" s="5">
        <v>560</v>
      </c>
      <c r="D2786" s="5">
        <v>644</v>
      </c>
      <c r="E2786" s="5">
        <v>600</v>
      </c>
    </row>
    <row r="2787" spans="1:5" x14ac:dyDescent="0.35">
      <c r="A2787" s="5" t="s">
        <v>753</v>
      </c>
      <c r="B2787" s="5">
        <v>560</v>
      </c>
      <c r="C2787" s="5">
        <v>630</v>
      </c>
      <c r="D2787" s="5">
        <v>704</v>
      </c>
      <c r="E2787" s="5">
        <v>660</v>
      </c>
    </row>
    <row r="2788" spans="1:5" x14ac:dyDescent="0.35">
      <c r="A2788" s="5" t="s">
        <v>753</v>
      </c>
      <c r="B2788" s="5">
        <v>630</v>
      </c>
      <c r="C2788" s="5">
        <v>710</v>
      </c>
      <c r="D2788" s="5">
        <v>790</v>
      </c>
      <c r="E2788" s="5">
        <v>740</v>
      </c>
    </row>
    <row r="2789" spans="1:5" x14ac:dyDescent="0.35">
      <c r="A2789" s="5" t="s">
        <v>753</v>
      </c>
      <c r="B2789" s="5">
        <v>710</v>
      </c>
      <c r="C2789" s="5">
        <v>800</v>
      </c>
      <c r="D2789" s="5">
        <v>890</v>
      </c>
      <c r="E2789" s="5">
        <v>840</v>
      </c>
    </row>
    <row r="2790" spans="1:5" x14ac:dyDescent="0.35">
      <c r="A2790" s="5" t="s">
        <v>753</v>
      </c>
      <c r="B2790" s="5">
        <v>800</v>
      </c>
      <c r="C2790" s="5">
        <v>900</v>
      </c>
      <c r="D2790" s="5">
        <v>996</v>
      </c>
      <c r="E2790" s="5">
        <v>940</v>
      </c>
    </row>
    <row r="2791" spans="1:5" x14ac:dyDescent="0.35">
      <c r="A2791" s="5" t="s">
        <v>753</v>
      </c>
      <c r="B2791" s="5">
        <v>900</v>
      </c>
      <c r="C2791" s="5">
        <v>1000</v>
      </c>
      <c r="D2791" s="5">
        <v>1106</v>
      </c>
      <c r="E2791" s="5">
        <v>1050</v>
      </c>
    </row>
    <row r="2792" spans="1:5" x14ac:dyDescent="0.35">
      <c r="A2792" s="5" t="s">
        <v>753</v>
      </c>
      <c r="B2792" s="5">
        <v>1000</v>
      </c>
      <c r="C2792" s="5">
        <v>1120</v>
      </c>
      <c r="D2792" s="5">
        <v>1216</v>
      </c>
      <c r="E2792" s="5">
        <v>1150</v>
      </c>
    </row>
    <row r="2793" spans="1:5" x14ac:dyDescent="0.35">
      <c r="A2793" s="5" t="s">
        <v>753</v>
      </c>
      <c r="B2793" s="5">
        <v>1120</v>
      </c>
      <c r="C2793" s="5">
        <v>1250</v>
      </c>
      <c r="D2793" s="5">
        <v>1366</v>
      </c>
      <c r="E2793" s="5">
        <v>1300</v>
      </c>
    </row>
    <row r="2794" spans="1:5" x14ac:dyDescent="0.35">
      <c r="A2794" s="5" t="s">
        <v>753</v>
      </c>
      <c r="B2794" s="5">
        <v>1250</v>
      </c>
      <c r="C2794" s="5">
        <v>1400</v>
      </c>
      <c r="D2794" s="5">
        <v>1528</v>
      </c>
      <c r="E2794" s="5">
        <v>1450</v>
      </c>
    </row>
    <row r="2795" spans="1:5" x14ac:dyDescent="0.35">
      <c r="A2795" s="5" t="s">
        <v>753</v>
      </c>
      <c r="B2795" s="5">
        <v>1400</v>
      </c>
      <c r="C2795" s="5">
        <v>1600</v>
      </c>
      <c r="D2795" s="5">
        <v>1678</v>
      </c>
      <c r="E2795" s="5">
        <v>1600</v>
      </c>
    </row>
    <row r="2796" spans="1:5" x14ac:dyDescent="0.35">
      <c r="A2796" s="5" t="s">
        <v>753</v>
      </c>
      <c r="B2796" s="5">
        <v>1600</v>
      </c>
      <c r="C2796" s="5">
        <v>1800</v>
      </c>
      <c r="D2796" s="5">
        <v>1942</v>
      </c>
      <c r="E2796" s="5">
        <v>1850</v>
      </c>
    </row>
    <row r="2797" spans="1:5" x14ac:dyDescent="0.35">
      <c r="A2797" s="5" t="s">
        <v>753</v>
      </c>
      <c r="B2797" s="5">
        <v>1800</v>
      </c>
      <c r="C2797" s="5">
        <v>2000</v>
      </c>
      <c r="D2797" s="5">
        <v>2092</v>
      </c>
      <c r="E2797" s="5">
        <v>2000</v>
      </c>
    </row>
    <row r="2798" spans="1:5" x14ac:dyDescent="0.35">
      <c r="A2798" s="5" t="s">
        <v>753</v>
      </c>
      <c r="B2798" s="5">
        <v>2000</v>
      </c>
      <c r="C2798" s="5">
        <v>2240</v>
      </c>
      <c r="D2798" s="5">
        <v>2410</v>
      </c>
      <c r="E2798" s="5">
        <v>2300</v>
      </c>
    </row>
    <row r="2799" spans="1:5" x14ac:dyDescent="0.35">
      <c r="A2799" s="5" t="s">
        <v>753</v>
      </c>
      <c r="B2799" s="5">
        <v>2240</v>
      </c>
      <c r="C2799" s="5">
        <v>2500</v>
      </c>
      <c r="D2799" s="5">
        <v>2610</v>
      </c>
      <c r="E2799" s="5">
        <v>2500</v>
      </c>
    </row>
    <row r="2800" spans="1:5" x14ac:dyDescent="0.35">
      <c r="A2800" s="5" t="s">
        <v>753</v>
      </c>
      <c r="B2800" s="5">
        <v>2500</v>
      </c>
      <c r="C2800" s="5">
        <v>2800</v>
      </c>
      <c r="D2800" s="5">
        <v>3035</v>
      </c>
      <c r="E2800" s="5">
        <v>2900</v>
      </c>
    </row>
    <row r="2801" spans="1:5" x14ac:dyDescent="0.35">
      <c r="A2801" s="5" t="s">
        <v>753</v>
      </c>
      <c r="B2801" s="5">
        <v>2800</v>
      </c>
      <c r="C2801" s="5">
        <v>3150</v>
      </c>
      <c r="D2801" s="5">
        <v>3335</v>
      </c>
      <c r="E2801" s="5">
        <v>3200</v>
      </c>
    </row>
    <row r="2802" spans="1:5" x14ac:dyDescent="0.35">
      <c r="A2802" s="5" t="s">
        <v>763</v>
      </c>
      <c r="B2802" s="5">
        <v>0</v>
      </c>
      <c r="C2802" s="5">
        <v>3</v>
      </c>
      <c r="D2802" s="5">
        <v>28</v>
      </c>
      <c r="E2802" s="5">
        <v>18</v>
      </c>
    </row>
    <row r="2803" spans="1:5" x14ac:dyDescent="0.35">
      <c r="A2803" s="5" t="s">
        <v>763</v>
      </c>
      <c r="B2803" s="5">
        <v>3</v>
      </c>
      <c r="C2803" s="5">
        <v>6</v>
      </c>
      <c r="D2803" s="5">
        <v>35</v>
      </c>
      <c r="E2803" s="5">
        <v>23</v>
      </c>
    </row>
    <row r="2804" spans="1:5" x14ac:dyDescent="0.35">
      <c r="A2804" s="5" t="s">
        <v>763</v>
      </c>
      <c r="B2804" s="5">
        <v>6</v>
      </c>
      <c r="C2804" s="5">
        <v>10</v>
      </c>
      <c r="D2804" s="5">
        <v>43</v>
      </c>
      <c r="E2804" s="5">
        <v>28</v>
      </c>
    </row>
    <row r="2805" spans="1:5" x14ac:dyDescent="0.35">
      <c r="A2805" s="5" t="s">
        <v>763</v>
      </c>
      <c r="B2805" s="5">
        <v>10</v>
      </c>
      <c r="C2805" s="5">
        <v>18</v>
      </c>
      <c r="D2805" s="5">
        <v>51</v>
      </c>
      <c r="E2805" s="5">
        <v>33</v>
      </c>
    </row>
    <row r="2806" spans="1:5" x14ac:dyDescent="0.35">
      <c r="A2806" s="5" t="s">
        <v>763</v>
      </c>
      <c r="B2806" s="5">
        <v>18</v>
      </c>
      <c r="C2806" s="5">
        <v>24</v>
      </c>
      <c r="D2806" s="5">
        <v>62</v>
      </c>
      <c r="E2806" s="5">
        <v>41</v>
      </c>
    </row>
    <row r="2807" spans="1:5" x14ac:dyDescent="0.35">
      <c r="A2807" s="5" t="s">
        <v>763</v>
      </c>
      <c r="B2807" s="5">
        <v>24</v>
      </c>
      <c r="C2807" s="5">
        <v>30</v>
      </c>
      <c r="D2807" s="5">
        <v>69</v>
      </c>
      <c r="E2807" s="5">
        <v>48</v>
      </c>
    </row>
    <row r="2808" spans="1:5" x14ac:dyDescent="0.35">
      <c r="A2808" s="5" t="s">
        <v>763</v>
      </c>
      <c r="B2808" s="5">
        <v>30</v>
      </c>
      <c r="C2808" s="5">
        <v>40</v>
      </c>
      <c r="D2808" s="5">
        <v>85</v>
      </c>
      <c r="E2808" s="5">
        <v>60</v>
      </c>
    </row>
    <row r="2809" spans="1:5" x14ac:dyDescent="0.35">
      <c r="A2809" s="5" t="s">
        <v>763</v>
      </c>
      <c r="B2809" s="5">
        <v>40</v>
      </c>
      <c r="C2809" s="5">
        <v>50</v>
      </c>
      <c r="D2809" s="5">
        <v>95</v>
      </c>
      <c r="E2809" s="5">
        <v>70</v>
      </c>
    </row>
    <row r="2810" spans="1:5" x14ac:dyDescent="0.35">
      <c r="A2810" s="5" t="s">
        <v>763</v>
      </c>
      <c r="B2810" s="5">
        <v>50</v>
      </c>
      <c r="C2810" s="5">
        <v>65</v>
      </c>
      <c r="D2810" s="5">
        <v>117</v>
      </c>
      <c r="E2810" s="5">
        <v>87</v>
      </c>
    </row>
    <row r="2811" spans="1:5" x14ac:dyDescent="0.35">
      <c r="A2811" s="5" t="s">
        <v>763</v>
      </c>
      <c r="B2811" s="5">
        <v>65</v>
      </c>
      <c r="C2811" s="5">
        <v>80</v>
      </c>
      <c r="D2811" s="5">
        <v>132</v>
      </c>
      <c r="E2811" s="5">
        <v>102</v>
      </c>
    </row>
    <row r="2812" spans="1:5" x14ac:dyDescent="0.35">
      <c r="A2812" s="5" t="s">
        <v>763</v>
      </c>
      <c r="B2812" s="5">
        <v>80</v>
      </c>
      <c r="C2812" s="5">
        <v>100</v>
      </c>
      <c r="D2812" s="5">
        <v>159</v>
      </c>
      <c r="E2812" s="5">
        <v>124</v>
      </c>
    </row>
    <row r="2813" spans="1:5" x14ac:dyDescent="0.35">
      <c r="A2813" s="5" t="s">
        <v>763</v>
      </c>
      <c r="B2813" s="5">
        <v>100</v>
      </c>
      <c r="C2813" s="5">
        <v>120</v>
      </c>
      <c r="D2813" s="5">
        <v>179</v>
      </c>
      <c r="E2813" s="5">
        <v>144</v>
      </c>
    </row>
    <row r="2814" spans="1:5" x14ac:dyDescent="0.35">
      <c r="A2814" s="5" t="s">
        <v>763</v>
      </c>
      <c r="B2814" s="5">
        <v>120</v>
      </c>
      <c r="C2814" s="5">
        <v>140</v>
      </c>
      <c r="D2814" s="5">
        <v>210</v>
      </c>
      <c r="E2814" s="5">
        <v>170</v>
      </c>
    </row>
    <row r="2815" spans="1:5" x14ac:dyDescent="0.35">
      <c r="A2815" s="5" t="s">
        <v>763</v>
      </c>
      <c r="B2815" s="5">
        <v>140</v>
      </c>
      <c r="C2815" s="5">
        <v>160</v>
      </c>
      <c r="D2815" s="5">
        <v>230</v>
      </c>
      <c r="E2815" s="5">
        <v>190</v>
      </c>
    </row>
    <row r="2816" spans="1:5" x14ac:dyDescent="0.35">
      <c r="A2816" s="5" t="s">
        <v>763</v>
      </c>
      <c r="B2816" s="5">
        <v>160</v>
      </c>
      <c r="C2816" s="5">
        <v>180</v>
      </c>
      <c r="D2816" s="5">
        <v>250</v>
      </c>
      <c r="E2816" s="5">
        <v>210</v>
      </c>
    </row>
    <row r="2817" spans="1:5" x14ac:dyDescent="0.35">
      <c r="A2817" s="5" t="s">
        <v>763</v>
      </c>
      <c r="B2817" s="5">
        <v>180</v>
      </c>
      <c r="C2817" s="5">
        <v>200</v>
      </c>
      <c r="D2817" s="5">
        <v>282</v>
      </c>
      <c r="E2817" s="5">
        <v>236</v>
      </c>
    </row>
    <row r="2818" spans="1:5" x14ac:dyDescent="0.35">
      <c r="A2818" s="5" t="s">
        <v>763</v>
      </c>
      <c r="B2818" s="5">
        <v>200</v>
      </c>
      <c r="C2818" s="5">
        <v>225</v>
      </c>
      <c r="D2818" s="5">
        <v>304</v>
      </c>
      <c r="E2818" s="5">
        <v>258</v>
      </c>
    </row>
    <row r="2819" spans="1:5" x14ac:dyDescent="0.35">
      <c r="A2819" s="5" t="s">
        <v>763</v>
      </c>
      <c r="B2819" s="5">
        <v>225</v>
      </c>
      <c r="C2819" s="5">
        <v>250</v>
      </c>
      <c r="D2819" s="5">
        <v>330</v>
      </c>
      <c r="E2819" s="5">
        <v>284</v>
      </c>
    </row>
    <row r="2820" spans="1:5" x14ac:dyDescent="0.35">
      <c r="A2820" s="5" t="s">
        <v>763</v>
      </c>
      <c r="B2820" s="5">
        <v>250</v>
      </c>
      <c r="C2820" s="5">
        <v>280</v>
      </c>
      <c r="D2820" s="5">
        <v>367</v>
      </c>
      <c r="E2820" s="5">
        <v>315</v>
      </c>
    </row>
    <row r="2821" spans="1:5" x14ac:dyDescent="0.35">
      <c r="A2821" s="5" t="s">
        <v>763</v>
      </c>
      <c r="B2821" s="5">
        <v>280</v>
      </c>
      <c r="C2821" s="5">
        <v>315</v>
      </c>
      <c r="D2821" s="5">
        <v>402</v>
      </c>
      <c r="E2821" s="5">
        <v>350</v>
      </c>
    </row>
    <row r="2822" spans="1:5" x14ac:dyDescent="0.35">
      <c r="A2822" s="5" t="s">
        <v>763</v>
      </c>
      <c r="B2822" s="5">
        <v>315</v>
      </c>
      <c r="C2822" s="5">
        <v>355</v>
      </c>
      <c r="D2822" s="5">
        <v>447</v>
      </c>
      <c r="E2822" s="5">
        <v>390</v>
      </c>
    </row>
    <row r="2823" spans="1:5" x14ac:dyDescent="0.35">
      <c r="A2823" s="5" t="s">
        <v>763</v>
      </c>
      <c r="B2823" s="5">
        <v>355</v>
      </c>
      <c r="C2823" s="5">
        <v>400</v>
      </c>
      <c r="D2823" s="5">
        <v>492</v>
      </c>
      <c r="E2823" s="5">
        <v>435</v>
      </c>
    </row>
    <row r="2824" spans="1:5" x14ac:dyDescent="0.35">
      <c r="A2824" s="5" t="s">
        <v>763</v>
      </c>
      <c r="B2824" s="5">
        <v>400</v>
      </c>
      <c r="C2824" s="5">
        <v>450</v>
      </c>
      <c r="D2824" s="5">
        <v>553</v>
      </c>
      <c r="E2824" s="5">
        <v>490</v>
      </c>
    </row>
    <row r="2825" spans="1:5" x14ac:dyDescent="0.35">
      <c r="A2825" s="5" t="s">
        <v>763</v>
      </c>
      <c r="B2825" s="5">
        <v>450</v>
      </c>
      <c r="C2825" s="5">
        <v>500</v>
      </c>
      <c r="D2825" s="5">
        <v>603</v>
      </c>
      <c r="E2825" s="5">
        <v>540</v>
      </c>
    </row>
    <row r="2826" spans="1:5" x14ac:dyDescent="0.35">
      <c r="A2826" s="5" t="s">
        <v>763</v>
      </c>
      <c r="B2826" s="5">
        <v>500</v>
      </c>
      <c r="C2826" s="5">
        <v>560</v>
      </c>
      <c r="D2826" s="5">
        <v>670</v>
      </c>
      <c r="E2826" s="5">
        <v>600</v>
      </c>
    </row>
    <row r="2827" spans="1:5" x14ac:dyDescent="0.35">
      <c r="A2827" s="5" t="s">
        <v>763</v>
      </c>
      <c r="B2827" s="5">
        <v>560</v>
      </c>
      <c r="C2827" s="5">
        <v>630</v>
      </c>
      <c r="D2827" s="5">
        <v>730</v>
      </c>
      <c r="E2827" s="5">
        <v>660</v>
      </c>
    </row>
    <row r="2828" spans="1:5" x14ac:dyDescent="0.35">
      <c r="A2828" s="5" t="s">
        <v>763</v>
      </c>
      <c r="B2828" s="5">
        <v>630</v>
      </c>
      <c r="C2828" s="5">
        <v>710</v>
      </c>
      <c r="D2828" s="5">
        <v>820</v>
      </c>
      <c r="E2828" s="5">
        <v>740</v>
      </c>
    </row>
    <row r="2829" spans="1:5" x14ac:dyDescent="0.35">
      <c r="A2829" s="5" t="s">
        <v>763</v>
      </c>
      <c r="B2829" s="5">
        <v>710</v>
      </c>
      <c r="C2829" s="5">
        <v>800</v>
      </c>
      <c r="D2829" s="5">
        <v>920</v>
      </c>
      <c r="E2829" s="5">
        <v>840</v>
      </c>
    </row>
    <row r="2830" spans="1:5" x14ac:dyDescent="0.35">
      <c r="A2830" s="5" t="s">
        <v>763</v>
      </c>
      <c r="B2830" s="5">
        <v>800</v>
      </c>
      <c r="C2830" s="5">
        <v>900</v>
      </c>
      <c r="D2830" s="5">
        <v>1030</v>
      </c>
      <c r="E2830" s="5">
        <v>940</v>
      </c>
    </row>
    <row r="2831" spans="1:5" x14ac:dyDescent="0.35">
      <c r="A2831" s="5" t="s">
        <v>763</v>
      </c>
      <c r="B2831" s="5">
        <v>900</v>
      </c>
      <c r="C2831" s="5">
        <v>1000</v>
      </c>
      <c r="D2831" s="5">
        <v>1140</v>
      </c>
      <c r="E2831" s="5">
        <v>1050</v>
      </c>
    </row>
    <row r="2832" spans="1:5" x14ac:dyDescent="0.35">
      <c r="A2832" s="5" t="s">
        <v>763</v>
      </c>
      <c r="B2832" s="5">
        <v>1000</v>
      </c>
      <c r="C2832" s="5">
        <v>1120</v>
      </c>
      <c r="D2832" s="5">
        <v>1255</v>
      </c>
      <c r="E2832" s="5">
        <v>1150</v>
      </c>
    </row>
    <row r="2833" spans="1:5" x14ac:dyDescent="0.35">
      <c r="A2833" s="5" t="s">
        <v>763</v>
      </c>
      <c r="B2833" s="5">
        <v>1120</v>
      </c>
      <c r="C2833" s="5">
        <v>1250</v>
      </c>
      <c r="D2833" s="5">
        <v>1405</v>
      </c>
      <c r="E2833" s="5">
        <v>1300</v>
      </c>
    </row>
    <row r="2834" spans="1:5" x14ac:dyDescent="0.35">
      <c r="A2834" s="5" t="s">
        <v>763</v>
      </c>
      <c r="B2834" s="5">
        <v>1250</v>
      </c>
      <c r="C2834" s="5">
        <v>1400</v>
      </c>
      <c r="D2834" s="5">
        <v>1575</v>
      </c>
      <c r="E2834" s="5">
        <v>1450</v>
      </c>
    </row>
    <row r="2835" spans="1:5" x14ac:dyDescent="0.35">
      <c r="A2835" s="5" t="s">
        <v>763</v>
      </c>
      <c r="B2835" s="5">
        <v>1400</v>
      </c>
      <c r="C2835" s="5">
        <v>1600</v>
      </c>
      <c r="D2835" s="5">
        <v>1725</v>
      </c>
      <c r="E2835" s="5">
        <v>1600</v>
      </c>
    </row>
    <row r="2836" spans="1:5" x14ac:dyDescent="0.35">
      <c r="A2836" s="5" t="s">
        <v>763</v>
      </c>
      <c r="B2836" s="5">
        <v>1600</v>
      </c>
      <c r="C2836" s="5">
        <v>1800</v>
      </c>
      <c r="D2836" s="5">
        <v>2000</v>
      </c>
      <c r="E2836" s="5">
        <v>1850</v>
      </c>
    </row>
    <row r="2837" spans="1:5" x14ac:dyDescent="0.35">
      <c r="A2837" s="5" t="s">
        <v>763</v>
      </c>
      <c r="B2837" s="5">
        <v>1800</v>
      </c>
      <c r="C2837" s="5">
        <v>2000</v>
      </c>
      <c r="D2837" s="5">
        <v>2150</v>
      </c>
      <c r="E2837" s="5">
        <v>2000</v>
      </c>
    </row>
    <row r="2838" spans="1:5" x14ac:dyDescent="0.35">
      <c r="A2838" s="5" t="s">
        <v>763</v>
      </c>
      <c r="B2838" s="5">
        <v>2000</v>
      </c>
      <c r="C2838" s="5">
        <v>2240</v>
      </c>
      <c r="D2838" s="5">
        <v>2475</v>
      </c>
      <c r="E2838" s="5">
        <v>2300</v>
      </c>
    </row>
    <row r="2839" spans="1:5" x14ac:dyDescent="0.35">
      <c r="A2839" s="5" t="s">
        <v>763</v>
      </c>
      <c r="B2839" s="5">
        <v>2240</v>
      </c>
      <c r="C2839" s="5">
        <v>2500</v>
      </c>
      <c r="D2839" s="5">
        <v>2675</v>
      </c>
      <c r="E2839" s="5">
        <v>2500</v>
      </c>
    </row>
    <row r="2840" spans="1:5" x14ac:dyDescent="0.35">
      <c r="A2840" s="5" t="s">
        <v>763</v>
      </c>
      <c r="B2840" s="5">
        <v>2500</v>
      </c>
      <c r="C2840" s="5">
        <v>2800</v>
      </c>
      <c r="D2840" s="5">
        <v>3110</v>
      </c>
      <c r="E2840" s="5">
        <v>2900</v>
      </c>
    </row>
    <row r="2841" spans="1:5" x14ac:dyDescent="0.35">
      <c r="A2841" s="5" t="s">
        <v>763</v>
      </c>
      <c r="B2841" s="5">
        <v>2800</v>
      </c>
      <c r="C2841" s="5">
        <v>3150</v>
      </c>
      <c r="D2841" s="5">
        <v>3410</v>
      </c>
      <c r="E2841" s="5">
        <v>3200</v>
      </c>
    </row>
    <row r="2842" spans="1:5" x14ac:dyDescent="0.35">
      <c r="A2842" s="5" t="s">
        <v>1123</v>
      </c>
      <c r="B2842" s="5">
        <v>0</v>
      </c>
      <c r="C2842" s="5">
        <v>3</v>
      </c>
      <c r="D2842" s="5">
        <v>32</v>
      </c>
      <c r="E2842" s="5">
        <v>18</v>
      </c>
    </row>
    <row r="2843" spans="1:5" x14ac:dyDescent="0.35">
      <c r="A2843" s="5" t="s">
        <v>1123</v>
      </c>
      <c r="B2843" s="5">
        <v>3</v>
      </c>
      <c r="C2843" s="5">
        <v>6</v>
      </c>
      <c r="D2843" s="5">
        <v>41</v>
      </c>
      <c r="E2843" s="5">
        <v>23</v>
      </c>
    </row>
    <row r="2844" spans="1:5" x14ac:dyDescent="0.35">
      <c r="A2844" s="5" t="s">
        <v>1123</v>
      </c>
      <c r="B2844" s="5">
        <v>6</v>
      </c>
      <c r="C2844" s="5">
        <v>10</v>
      </c>
      <c r="D2844" s="5">
        <v>50</v>
      </c>
      <c r="E2844" s="5">
        <v>28</v>
      </c>
    </row>
    <row r="2845" spans="1:5" x14ac:dyDescent="0.35">
      <c r="A2845" s="5" t="s">
        <v>1123</v>
      </c>
      <c r="B2845" s="5">
        <v>10</v>
      </c>
      <c r="C2845" s="5">
        <v>18</v>
      </c>
      <c r="D2845" s="5">
        <v>60</v>
      </c>
      <c r="E2845" s="5">
        <v>33</v>
      </c>
    </row>
    <row r="2846" spans="1:5" x14ac:dyDescent="0.35">
      <c r="A2846" s="5" t="s">
        <v>1123</v>
      </c>
      <c r="B2846" s="5">
        <v>18</v>
      </c>
      <c r="C2846" s="5">
        <v>24</v>
      </c>
      <c r="D2846" s="5">
        <v>74</v>
      </c>
      <c r="E2846" s="5">
        <v>41</v>
      </c>
    </row>
    <row r="2847" spans="1:5" x14ac:dyDescent="0.35">
      <c r="A2847" s="5" t="s">
        <v>1123</v>
      </c>
      <c r="B2847" s="5">
        <v>24</v>
      </c>
      <c r="C2847" s="5">
        <v>30</v>
      </c>
      <c r="D2847" s="5">
        <v>81</v>
      </c>
      <c r="E2847" s="5">
        <v>48</v>
      </c>
    </row>
    <row r="2848" spans="1:5" x14ac:dyDescent="0.35">
      <c r="A2848" s="5" t="s">
        <v>1123</v>
      </c>
      <c r="B2848" s="5">
        <v>30</v>
      </c>
      <c r="C2848" s="5">
        <v>40</v>
      </c>
      <c r="D2848" s="5">
        <v>99</v>
      </c>
      <c r="E2848" s="5">
        <v>60</v>
      </c>
    </row>
    <row r="2849" spans="1:5" x14ac:dyDescent="0.35">
      <c r="A2849" s="5" t="s">
        <v>1123</v>
      </c>
      <c r="B2849" s="5">
        <v>40</v>
      </c>
      <c r="C2849" s="5">
        <v>50</v>
      </c>
      <c r="D2849" s="5">
        <v>109</v>
      </c>
      <c r="E2849" s="5">
        <v>70</v>
      </c>
    </row>
    <row r="2850" spans="1:5" x14ac:dyDescent="0.35">
      <c r="A2850" s="5" t="s">
        <v>1123</v>
      </c>
      <c r="B2850" s="5">
        <v>50</v>
      </c>
      <c r="C2850" s="5">
        <v>65</v>
      </c>
      <c r="D2850" s="5">
        <v>133</v>
      </c>
      <c r="E2850" s="5">
        <v>87</v>
      </c>
    </row>
    <row r="2851" spans="1:5" x14ac:dyDescent="0.35">
      <c r="A2851" s="5" t="s">
        <v>1123</v>
      </c>
      <c r="B2851" s="5">
        <v>65</v>
      </c>
      <c r="C2851" s="5">
        <v>80</v>
      </c>
      <c r="D2851" s="5">
        <v>148</v>
      </c>
      <c r="E2851" s="5">
        <v>102</v>
      </c>
    </row>
    <row r="2852" spans="1:5" x14ac:dyDescent="0.35">
      <c r="A2852" s="5" t="s">
        <v>1123</v>
      </c>
      <c r="B2852" s="5">
        <v>80</v>
      </c>
      <c r="C2852" s="5">
        <v>100</v>
      </c>
      <c r="D2852" s="5">
        <v>178</v>
      </c>
      <c r="E2852" s="5">
        <v>124</v>
      </c>
    </row>
    <row r="2853" spans="1:5" x14ac:dyDescent="0.35">
      <c r="A2853" s="5" t="s">
        <v>1123</v>
      </c>
      <c r="B2853" s="5">
        <v>100</v>
      </c>
      <c r="C2853" s="5">
        <v>120</v>
      </c>
      <c r="D2853" s="5">
        <v>198</v>
      </c>
      <c r="E2853" s="5">
        <v>144</v>
      </c>
    </row>
    <row r="2854" spans="1:5" x14ac:dyDescent="0.35">
      <c r="A2854" s="5" t="s">
        <v>1123</v>
      </c>
      <c r="B2854" s="5">
        <v>120</v>
      </c>
      <c r="C2854" s="5">
        <v>140</v>
      </c>
      <c r="D2854" s="5">
        <v>233</v>
      </c>
      <c r="E2854" s="5">
        <v>170</v>
      </c>
    </row>
    <row r="2855" spans="1:5" x14ac:dyDescent="0.35">
      <c r="A2855" s="5" t="s">
        <v>1123</v>
      </c>
      <c r="B2855" s="5">
        <v>140</v>
      </c>
      <c r="C2855" s="5">
        <v>160</v>
      </c>
      <c r="D2855" s="5">
        <v>253</v>
      </c>
      <c r="E2855" s="5">
        <v>190</v>
      </c>
    </row>
    <row r="2856" spans="1:5" x14ac:dyDescent="0.35">
      <c r="A2856" s="5" t="s">
        <v>1123</v>
      </c>
      <c r="B2856" s="5">
        <v>160</v>
      </c>
      <c r="C2856" s="5">
        <v>180</v>
      </c>
      <c r="D2856" s="5">
        <v>273</v>
      </c>
      <c r="E2856" s="5">
        <v>210</v>
      </c>
    </row>
    <row r="2857" spans="1:5" x14ac:dyDescent="0.35">
      <c r="A2857" s="5" t="s">
        <v>1123</v>
      </c>
      <c r="B2857" s="5">
        <v>180</v>
      </c>
      <c r="C2857" s="5">
        <v>200</v>
      </c>
      <c r="D2857" s="5">
        <v>308</v>
      </c>
      <c r="E2857" s="5">
        <v>236</v>
      </c>
    </row>
    <row r="2858" spans="1:5" x14ac:dyDescent="0.35">
      <c r="A2858" s="5" t="s">
        <v>1123</v>
      </c>
      <c r="B2858" s="5">
        <v>200</v>
      </c>
      <c r="C2858" s="5">
        <v>225</v>
      </c>
      <c r="D2858" s="5">
        <v>330</v>
      </c>
      <c r="E2858" s="5">
        <v>258</v>
      </c>
    </row>
    <row r="2859" spans="1:5" x14ac:dyDescent="0.35">
      <c r="A2859" s="5" t="s">
        <v>1123</v>
      </c>
      <c r="B2859" s="5">
        <v>225</v>
      </c>
      <c r="C2859" s="5">
        <v>250</v>
      </c>
      <c r="D2859" s="5">
        <v>356</v>
      </c>
      <c r="E2859" s="5">
        <v>284</v>
      </c>
    </row>
    <row r="2860" spans="1:5" x14ac:dyDescent="0.35">
      <c r="A2860" s="5" t="s">
        <v>1123</v>
      </c>
      <c r="B2860" s="5">
        <v>250</v>
      </c>
      <c r="C2860" s="5">
        <v>280</v>
      </c>
      <c r="D2860" s="5">
        <v>396</v>
      </c>
      <c r="E2860" s="5">
        <v>315</v>
      </c>
    </row>
    <row r="2861" spans="1:5" x14ac:dyDescent="0.35">
      <c r="A2861" s="5" t="s">
        <v>1123</v>
      </c>
      <c r="B2861" s="5">
        <v>280</v>
      </c>
      <c r="C2861" s="5">
        <v>315</v>
      </c>
      <c r="D2861" s="5">
        <v>431</v>
      </c>
      <c r="E2861" s="5">
        <v>350</v>
      </c>
    </row>
    <row r="2862" spans="1:5" x14ac:dyDescent="0.35">
      <c r="A2862" s="5" t="s">
        <v>1123</v>
      </c>
      <c r="B2862" s="5">
        <v>315</v>
      </c>
      <c r="C2862" s="5">
        <v>355</v>
      </c>
      <c r="D2862" s="5">
        <v>479</v>
      </c>
      <c r="E2862" s="5">
        <v>390</v>
      </c>
    </row>
    <row r="2863" spans="1:5" x14ac:dyDescent="0.35">
      <c r="A2863" s="5" t="s">
        <v>1123</v>
      </c>
      <c r="B2863" s="5">
        <v>355</v>
      </c>
      <c r="C2863" s="5">
        <v>400</v>
      </c>
      <c r="D2863" s="5">
        <v>524</v>
      </c>
      <c r="E2863" s="5">
        <v>435</v>
      </c>
    </row>
    <row r="2864" spans="1:5" x14ac:dyDescent="0.35">
      <c r="A2864" s="5" t="s">
        <v>1123</v>
      </c>
      <c r="B2864" s="5">
        <v>400</v>
      </c>
      <c r="C2864" s="5">
        <v>450</v>
      </c>
      <c r="D2864" s="5">
        <v>587</v>
      </c>
      <c r="E2864" s="5">
        <v>490</v>
      </c>
    </row>
    <row r="2865" spans="1:5" x14ac:dyDescent="0.35">
      <c r="A2865" s="5" t="s">
        <v>1123</v>
      </c>
      <c r="B2865" s="5">
        <v>450</v>
      </c>
      <c r="C2865" s="5">
        <v>500</v>
      </c>
      <c r="D2865" s="5">
        <v>637</v>
      </c>
      <c r="E2865" s="5">
        <v>540</v>
      </c>
    </row>
    <row r="2866" spans="1:5" x14ac:dyDescent="0.35">
      <c r="A2866" s="5" t="s">
        <v>1123</v>
      </c>
      <c r="B2866" s="5">
        <v>500</v>
      </c>
      <c r="C2866" s="5">
        <v>560</v>
      </c>
      <c r="D2866" s="5">
        <v>710</v>
      </c>
      <c r="E2866" s="5">
        <v>600</v>
      </c>
    </row>
    <row r="2867" spans="1:5" x14ac:dyDescent="0.35">
      <c r="A2867" s="5" t="s">
        <v>1123</v>
      </c>
      <c r="B2867" s="5">
        <v>560</v>
      </c>
      <c r="C2867" s="5">
        <v>630</v>
      </c>
      <c r="D2867" s="5">
        <v>770</v>
      </c>
      <c r="E2867" s="5">
        <v>660</v>
      </c>
    </row>
    <row r="2868" spans="1:5" x14ac:dyDescent="0.35">
      <c r="A2868" s="5" t="s">
        <v>1123</v>
      </c>
      <c r="B2868" s="5">
        <v>630</v>
      </c>
      <c r="C2868" s="5">
        <v>710</v>
      </c>
      <c r="D2868" s="5">
        <v>865</v>
      </c>
      <c r="E2868" s="5">
        <v>740</v>
      </c>
    </row>
    <row r="2869" spans="1:5" x14ac:dyDescent="0.35">
      <c r="A2869" s="5" t="s">
        <v>1123</v>
      </c>
      <c r="B2869" s="5">
        <v>710</v>
      </c>
      <c r="C2869" s="5">
        <v>800</v>
      </c>
      <c r="D2869" s="5">
        <v>965</v>
      </c>
      <c r="E2869" s="5">
        <v>840</v>
      </c>
    </row>
    <row r="2870" spans="1:5" x14ac:dyDescent="0.35">
      <c r="A2870" s="5" t="s">
        <v>1123</v>
      </c>
      <c r="B2870" s="5">
        <v>800</v>
      </c>
      <c r="C2870" s="5">
        <v>900</v>
      </c>
      <c r="D2870" s="5">
        <v>1080</v>
      </c>
      <c r="E2870" s="5">
        <v>940</v>
      </c>
    </row>
    <row r="2871" spans="1:5" x14ac:dyDescent="0.35">
      <c r="A2871" s="5" t="s">
        <v>1123</v>
      </c>
      <c r="B2871" s="5">
        <v>900</v>
      </c>
      <c r="C2871" s="5">
        <v>1000</v>
      </c>
      <c r="D2871" s="5">
        <v>1190</v>
      </c>
      <c r="E2871" s="5">
        <v>1050</v>
      </c>
    </row>
    <row r="2872" spans="1:5" x14ac:dyDescent="0.35">
      <c r="A2872" s="5" t="s">
        <v>1123</v>
      </c>
      <c r="B2872" s="5">
        <v>1000</v>
      </c>
      <c r="C2872" s="5">
        <v>1120</v>
      </c>
      <c r="D2872" s="5">
        <v>1315</v>
      </c>
      <c r="E2872" s="5">
        <v>1150</v>
      </c>
    </row>
    <row r="2873" spans="1:5" x14ac:dyDescent="0.35">
      <c r="A2873" s="5" t="s">
        <v>1123</v>
      </c>
      <c r="B2873" s="5">
        <v>1120</v>
      </c>
      <c r="C2873" s="5">
        <v>1250</v>
      </c>
      <c r="D2873" s="5">
        <v>1465</v>
      </c>
      <c r="E2873" s="5">
        <v>1300</v>
      </c>
    </row>
    <row r="2874" spans="1:5" x14ac:dyDescent="0.35">
      <c r="A2874" s="5" t="s">
        <v>1123</v>
      </c>
      <c r="B2874" s="5">
        <v>1250</v>
      </c>
      <c r="C2874" s="5">
        <v>1400</v>
      </c>
      <c r="D2874" s="5">
        <v>1645</v>
      </c>
      <c r="E2874" s="5">
        <v>1450</v>
      </c>
    </row>
    <row r="2875" spans="1:5" x14ac:dyDescent="0.35">
      <c r="A2875" s="5" t="s">
        <v>1123</v>
      </c>
      <c r="B2875" s="5">
        <v>1400</v>
      </c>
      <c r="C2875" s="5">
        <v>1600</v>
      </c>
      <c r="D2875" s="5">
        <v>1795</v>
      </c>
      <c r="E2875" s="5">
        <v>1600</v>
      </c>
    </row>
    <row r="2876" spans="1:5" x14ac:dyDescent="0.35">
      <c r="A2876" s="5" t="s">
        <v>1123</v>
      </c>
      <c r="B2876" s="5">
        <v>1600</v>
      </c>
      <c r="C2876" s="5">
        <v>1800</v>
      </c>
      <c r="D2876" s="5">
        <v>2080</v>
      </c>
      <c r="E2876" s="5">
        <v>1850</v>
      </c>
    </row>
    <row r="2877" spans="1:5" x14ac:dyDescent="0.35">
      <c r="A2877" s="5" t="s">
        <v>1123</v>
      </c>
      <c r="B2877" s="5">
        <v>1800</v>
      </c>
      <c r="C2877" s="5">
        <v>2000</v>
      </c>
      <c r="D2877" s="5">
        <v>2230</v>
      </c>
      <c r="E2877" s="5">
        <v>2000</v>
      </c>
    </row>
    <row r="2878" spans="1:5" x14ac:dyDescent="0.35">
      <c r="A2878" s="5" t="s">
        <v>1123</v>
      </c>
      <c r="B2878" s="5">
        <v>2000</v>
      </c>
      <c r="C2878" s="5">
        <v>2240</v>
      </c>
      <c r="D2878" s="5">
        <v>2580</v>
      </c>
      <c r="E2878" s="5">
        <v>2300</v>
      </c>
    </row>
    <row r="2879" spans="1:5" x14ac:dyDescent="0.35">
      <c r="A2879" s="5" t="s">
        <v>1123</v>
      </c>
      <c r="B2879" s="5">
        <v>2240</v>
      </c>
      <c r="C2879" s="5">
        <v>2500</v>
      </c>
      <c r="D2879" s="5">
        <v>2780</v>
      </c>
      <c r="E2879" s="5">
        <v>2500</v>
      </c>
    </row>
    <row r="2880" spans="1:5" x14ac:dyDescent="0.35">
      <c r="A2880" s="5" t="s">
        <v>1123</v>
      </c>
      <c r="B2880" s="5">
        <v>2500</v>
      </c>
      <c r="C2880" s="5">
        <v>2800</v>
      </c>
      <c r="D2880" s="5">
        <v>3230</v>
      </c>
      <c r="E2880" s="5">
        <v>2900</v>
      </c>
    </row>
    <row r="2881" spans="1:5" x14ac:dyDescent="0.35">
      <c r="A2881" s="5" t="s">
        <v>1123</v>
      </c>
      <c r="B2881" s="5">
        <v>2800</v>
      </c>
      <c r="C2881" s="5">
        <v>3150</v>
      </c>
      <c r="D2881" s="5">
        <v>3530</v>
      </c>
      <c r="E2881" s="5">
        <v>3200</v>
      </c>
    </row>
    <row r="2882" spans="1:5" x14ac:dyDescent="0.35">
      <c r="A2882" s="5" t="s">
        <v>1124</v>
      </c>
      <c r="B2882" s="5">
        <v>0</v>
      </c>
      <c r="C2882" s="5">
        <v>3</v>
      </c>
      <c r="D2882" s="5">
        <v>43</v>
      </c>
      <c r="E2882" s="5">
        <v>18</v>
      </c>
    </row>
    <row r="2883" spans="1:5" x14ac:dyDescent="0.35">
      <c r="A2883" s="5" t="s">
        <v>1124</v>
      </c>
      <c r="B2883" s="5">
        <v>3</v>
      </c>
      <c r="C2883" s="5">
        <v>6</v>
      </c>
      <c r="D2883" s="5">
        <v>53</v>
      </c>
      <c r="E2883" s="5">
        <v>23</v>
      </c>
    </row>
    <row r="2884" spans="1:5" x14ac:dyDescent="0.35">
      <c r="A2884" s="5" t="s">
        <v>1124</v>
      </c>
      <c r="B2884" s="5">
        <v>6</v>
      </c>
      <c r="C2884" s="5">
        <v>10</v>
      </c>
      <c r="D2884" s="5">
        <v>64</v>
      </c>
      <c r="E2884" s="5">
        <v>28</v>
      </c>
    </row>
    <row r="2885" spans="1:5" x14ac:dyDescent="0.35">
      <c r="A2885" s="5" t="s">
        <v>1124</v>
      </c>
      <c r="B2885" s="5">
        <v>10</v>
      </c>
      <c r="C2885" s="5">
        <v>18</v>
      </c>
      <c r="D2885" s="5">
        <v>76</v>
      </c>
      <c r="E2885" s="5">
        <v>33</v>
      </c>
    </row>
    <row r="2886" spans="1:5" x14ac:dyDescent="0.35">
      <c r="A2886" s="5" t="s">
        <v>1124</v>
      </c>
      <c r="B2886" s="5">
        <v>18</v>
      </c>
      <c r="C2886" s="5">
        <v>24</v>
      </c>
      <c r="D2886" s="5">
        <v>93</v>
      </c>
      <c r="E2886" s="5">
        <v>41</v>
      </c>
    </row>
    <row r="2887" spans="1:5" x14ac:dyDescent="0.35">
      <c r="A2887" s="5" t="s">
        <v>1124</v>
      </c>
      <c r="B2887" s="5">
        <v>24</v>
      </c>
      <c r="C2887" s="5">
        <v>30</v>
      </c>
      <c r="D2887" s="5">
        <v>100</v>
      </c>
      <c r="E2887" s="5">
        <v>48</v>
      </c>
    </row>
    <row r="2888" spans="1:5" x14ac:dyDescent="0.35">
      <c r="A2888" s="5" t="s">
        <v>1124</v>
      </c>
      <c r="B2888" s="5">
        <v>30</v>
      </c>
      <c r="C2888" s="5">
        <v>40</v>
      </c>
      <c r="D2888" s="5">
        <v>122</v>
      </c>
      <c r="E2888" s="5">
        <v>60</v>
      </c>
    </row>
    <row r="2889" spans="1:5" x14ac:dyDescent="0.35">
      <c r="A2889" s="5" t="s">
        <v>1124</v>
      </c>
      <c r="B2889" s="5">
        <v>40</v>
      </c>
      <c r="C2889" s="5">
        <v>50</v>
      </c>
      <c r="D2889" s="5">
        <v>132</v>
      </c>
      <c r="E2889" s="5">
        <v>70</v>
      </c>
    </row>
    <row r="2890" spans="1:5" x14ac:dyDescent="0.35">
      <c r="A2890" s="5" t="s">
        <v>1124</v>
      </c>
      <c r="B2890" s="5">
        <v>50</v>
      </c>
      <c r="C2890" s="5">
        <v>65</v>
      </c>
      <c r="D2890" s="5">
        <v>161</v>
      </c>
      <c r="E2890" s="5">
        <v>87</v>
      </c>
    </row>
    <row r="2891" spans="1:5" x14ac:dyDescent="0.35">
      <c r="A2891" s="5" t="s">
        <v>1124</v>
      </c>
      <c r="B2891" s="5">
        <v>65</v>
      </c>
      <c r="C2891" s="5">
        <v>80</v>
      </c>
      <c r="D2891" s="5">
        <v>176</v>
      </c>
      <c r="E2891" s="5">
        <v>102</v>
      </c>
    </row>
    <row r="2892" spans="1:5" x14ac:dyDescent="0.35">
      <c r="A2892" s="5" t="s">
        <v>1124</v>
      </c>
      <c r="B2892" s="5">
        <v>80</v>
      </c>
      <c r="C2892" s="5">
        <v>100</v>
      </c>
      <c r="D2892" s="5">
        <v>211</v>
      </c>
      <c r="E2892" s="5">
        <v>124</v>
      </c>
    </row>
    <row r="2893" spans="1:5" x14ac:dyDescent="0.35">
      <c r="A2893" s="5" t="s">
        <v>1124</v>
      </c>
      <c r="B2893" s="5">
        <v>100</v>
      </c>
      <c r="C2893" s="5">
        <v>120</v>
      </c>
      <c r="D2893" s="5">
        <v>231</v>
      </c>
      <c r="E2893" s="5">
        <v>144</v>
      </c>
    </row>
    <row r="2894" spans="1:5" x14ac:dyDescent="0.35">
      <c r="A2894" s="5" t="s">
        <v>1124</v>
      </c>
      <c r="B2894" s="5">
        <v>120</v>
      </c>
      <c r="C2894" s="5">
        <v>140</v>
      </c>
      <c r="D2894" s="5">
        <v>270</v>
      </c>
      <c r="E2894" s="5">
        <v>170</v>
      </c>
    </row>
    <row r="2895" spans="1:5" x14ac:dyDescent="0.35">
      <c r="A2895" s="5" t="s">
        <v>1124</v>
      </c>
      <c r="B2895" s="5">
        <v>140</v>
      </c>
      <c r="C2895" s="5">
        <v>160</v>
      </c>
      <c r="D2895" s="5">
        <v>290</v>
      </c>
      <c r="E2895" s="5">
        <v>190</v>
      </c>
    </row>
    <row r="2896" spans="1:5" x14ac:dyDescent="0.35">
      <c r="A2896" s="5" t="s">
        <v>1124</v>
      </c>
      <c r="B2896" s="5">
        <v>160</v>
      </c>
      <c r="C2896" s="5">
        <v>180</v>
      </c>
      <c r="D2896" s="5">
        <v>310</v>
      </c>
      <c r="E2896" s="5">
        <v>210</v>
      </c>
    </row>
    <row r="2897" spans="1:5" x14ac:dyDescent="0.35">
      <c r="A2897" s="5" t="s">
        <v>1124</v>
      </c>
      <c r="B2897" s="5">
        <v>180</v>
      </c>
      <c r="C2897" s="5">
        <v>200</v>
      </c>
      <c r="D2897" s="5">
        <v>351</v>
      </c>
      <c r="E2897" s="5">
        <v>236</v>
      </c>
    </row>
    <row r="2898" spans="1:5" x14ac:dyDescent="0.35">
      <c r="A2898" s="5" t="s">
        <v>1124</v>
      </c>
      <c r="B2898" s="5">
        <v>200</v>
      </c>
      <c r="C2898" s="5">
        <v>225</v>
      </c>
      <c r="D2898" s="5">
        <v>373</v>
      </c>
      <c r="E2898" s="5">
        <v>258</v>
      </c>
    </row>
    <row r="2899" spans="1:5" x14ac:dyDescent="0.35">
      <c r="A2899" s="5" t="s">
        <v>1124</v>
      </c>
      <c r="B2899" s="5">
        <v>225</v>
      </c>
      <c r="C2899" s="5">
        <v>250</v>
      </c>
      <c r="D2899" s="5">
        <v>399</v>
      </c>
      <c r="E2899" s="5">
        <v>284</v>
      </c>
    </row>
    <row r="2900" spans="1:5" x14ac:dyDescent="0.35">
      <c r="A2900" s="5" t="s">
        <v>1124</v>
      </c>
      <c r="B2900" s="5">
        <v>250</v>
      </c>
      <c r="C2900" s="5">
        <v>280</v>
      </c>
      <c r="D2900" s="5">
        <v>445</v>
      </c>
      <c r="E2900" s="5">
        <v>315</v>
      </c>
    </row>
    <row r="2901" spans="1:5" x14ac:dyDescent="0.35">
      <c r="A2901" s="5" t="s">
        <v>1124</v>
      </c>
      <c r="B2901" s="5">
        <v>280</v>
      </c>
      <c r="C2901" s="5">
        <v>315</v>
      </c>
      <c r="D2901" s="5">
        <v>480</v>
      </c>
      <c r="E2901" s="5">
        <v>350</v>
      </c>
    </row>
    <row r="2902" spans="1:5" x14ac:dyDescent="0.35">
      <c r="A2902" s="5" t="s">
        <v>1124</v>
      </c>
      <c r="B2902" s="5">
        <v>315</v>
      </c>
      <c r="C2902" s="5">
        <v>355</v>
      </c>
      <c r="D2902" s="5">
        <v>530</v>
      </c>
      <c r="E2902" s="5">
        <v>390</v>
      </c>
    </row>
    <row r="2903" spans="1:5" x14ac:dyDescent="0.35">
      <c r="A2903" s="5" t="s">
        <v>1124</v>
      </c>
      <c r="B2903" s="5">
        <v>355</v>
      </c>
      <c r="C2903" s="5">
        <v>400</v>
      </c>
      <c r="D2903" s="5">
        <v>575</v>
      </c>
      <c r="E2903" s="5">
        <v>435</v>
      </c>
    </row>
    <row r="2904" spans="1:5" x14ac:dyDescent="0.35">
      <c r="A2904" s="5" t="s">
        <v>1124</v>
      </c>
      <c r="B2904" s="5">
        <v>400</v>
      </c>
      <c r="C2904" s="5">
        <v>450</v>
      </c>
      <c r="D2904" s="5">
        <v>645</v>
      </c>
      <c r="E2904" s="5">
        <v>490</v>
      </c>
    </row>
    <row r="2905" spans="1:5" x14ac:dyDescent="0.35">
      <c r="A2905" s="5" t="s">
        <v>1124</v>
      </c>
      <c r="B2905" s="5">
        <v>450</v>
      </c>
      <c r="C2905" s="5">
        <v>500</v>
      </c>
      <c r="D2905" s="5">
        <v>695</v>
      </c>
      <c r="E2905" s="5">
        <v>540</v>
      </c>
    </row>
    <row r="2906" spans="1:5" x14ac:dyDescent="0.35">
      <c r="A2906" s="5" t="s">
        <v>1125</v>
      </c>
      <c r="B2906" s="5">
        <v>14</v>
      </c>
      <c r="C2906" s="5">
        <v>18</v>
      </c>
      <c r="D2906" s="5">
        <v>47</v>
      </c>
      <c r="E2906" s="5">
        <v>39</v>
      </c>
    </row>
    <row r="2907" spans="1:5" x14ac:dyDescent="0.35">
      <c r="A2907" s="5" t="s">
        <v>1125</v>
      </c>
      <c r="B2907" s="5">
        <v>18</v>
      </c>
      <c r="C2907" s="5">
        <v>24</v>
      </c>
      <c r="D2907" s="5">
        <v>56</v>
      </c>
      <c r="E2907" s="5">
        <v>47</v>
      </c>
    </row>
    <row r="2908" spans="1:5" x14ac:dyDescent="0.35">
      <c r="A2908" s="5" t="s">
        <v>1125</v>
      </c>
      <c r="B2908" s="5">
        <v>24</v>
      </c>
      <c r="C2908" s="5">
        <v>30</v>
      </c>
      <c r="D2908" s="5">
        <v>64</v>
      </c>
      <c r="E2908" s="5">
        <v>55</v>
      </c>
    </row>
    <row r="2909" spans="1:5" x14ac:dyDescent="0.35">
      <c r="A2909" s="5" t="s">
        <v>1125</v>
      </c>
      <c r="B2909" s="5">
        <v>30</v>
      </c>
      <c r="C2909" s="5">
        <v>40</v>
      </c>
      <c r="D2909" s="5">
        <v>79</v>
      </c>
      <c r="E2909" s="5">
        <v>68</v>
      </c>
    </row>
    <row r="2910" spans="1:5" x14ac:dyDescent="0.35">
      <c r="A2910" s="5" t="s">
        <v>1125</v>
      </c>
      <c r="B2910" s="5">
        <v>40</v>
      </c>
      <c r="C2910" s="5">
        <v>50</v>
      </c>
      <c r="D2910" s="5">
        <v>92</v>
      </c>
      <c r="E2910" s="5">
        <v>81</v>
      </c>
    </row>
    <row r="2911" spans="1:5" x14ac:dyDescent="0.35">
      <c r="A2911" s="5" t="s">
        <v>1125</v>
      </c>
      <c r="B2911" s="5">
        <v>50</v>
      </c>
      <c r="C2911" s="5">
        <v>65</v>
      </c>
      <c r="D2911" s="5">
        <v>115</v>
      </c>
      <c r="E2911" s="5">
        <v>102</v>
      </c>
    </row>
    <row r="2912" spans="1:5" x14ac:dyDescent="0.35">
      <c r="A2912" s="5" t="s">
        <v>1125</v>
      </c>
      <c r="B2912" s="5">
        <v>65</v>
      </c>
      <c r="C2912" s="5">
        <v>80</v>
      </c>
      <c r="D2912" s="5">
        <v>133</v>
      </c>
      <c r="E2912" s="5">
        <v>120</v>
      </c>
    </row>
    <row r="2913" spans="1:5" x14ac:dyDescent="0.35">
      <c r="A2913" s="5" t="s">
        <v>1125</v>
      </c>
      <c r="B2913" s="5">
        <v>80</v>
      </c>
      <c r="C2913" s="5">
        <v>100</v>
      </c>
      <c r="D2913" s="5">
        <v>161</v>
      </c>
      <c r="E2913" s="5">
        <v>146</v>
      </c>
    </row>
    <row r="2914" spans="1:5" x14ac:dyDescent="0.35">
      <c r="A2914" s="5" t="s">
        <v>1125</v>
      </c>
      <c r="B2914" s="5">
        <v>100</v>
      </c>
      <c r="C2914" s="5">
        <v>120</v>
      </c>
      <c r="D2914" s="5">
        <v>187</v>
      </c>
      <c r="E2914" s="5">
        <v>172</v>
      </c>
    </row>
    <row r="2915" spans="1:5" x14ac:dyDescent="0.35">
      <c r="A2915" s="5" t="s">
        <v>1125</v>
      </c>
      <c r="B2915" s="5">
        <v>120</v>
      </c>
      <c r="C2915" s="5">
        <v>140</v>
      </c>
      <c r="D2915" s="5">
        <v>220</v>
      </c>
      <c r="E2915" s="5">
        <v>202</v>
      </c>
    </row>
    <row r="2916" spans="1:5" x14ac:dyDescent="0.35">
      <c r="A2916" s="5" t="s">
        <v>1125</v>
      </c>
      <c r="B2916" s="5">
        <v>140</v>
      </c>
      <c r="C2916" s="5">
        <v>160</v>
      </c>
      <c r="D2916" s="5">
        <v>246</v>
      </c>
      <c r="E2916" s="5">
        <v>228</v>
      </c>
    </row>
    <row r="2917" spans="1:5" x14ac:dyDescent="0.35">
      <c r="A2917" s="5" t="s">
        <v>1125</v>
      </c>
      <c r="B2917" s="5">
        <v>160</v>
      </c>
      <c r="C2917" s="5">
        <v>180</v>
      </c>
      <c r="D2917" s="5">
        <v>270</v>
      </c>
      <c r="E2917" s="5">
        <v>252</v>
      </c>
    </row>
    <row r="2918" spans="1:5" x14ac:dyDescent="0.35">
      <c r="A2918" s="5" t="s">
        <v>1125</v>
      </c>
      <c r="B2918" s="5">
        <v>180</v>
      </c>
      <c r="C2918" s="5">
        <v>200</v>
      </c>
      <c r="D2918" s="5">
        <v>304</v>
      </c>
      <c r="E2918" s="5">
        <v>284</v>
      </c>
    </row>
    <row r="2919" spans="1:5" x14ac:dyDescent="0.35">
      <c r="A2919" s="5" t="s">
        <v>1125</v>
      </c>
      <c r="B2919" s="5">
        <v>200</v>
      </c>
      <c r="C2919" s="5">
        <v>225</v>
      </c>
      <c r="D2919" s="5">
        <v>330</v>
      </c>
      <c r="E2919" s="5">
        <v>310</v>
      </c>
    </row>
    <row r="2920" spans="1:5" x14ac:dyDescent="0.35">
      <c r="A2920" s="5" t="s">
        <v>1125</v>
      </c>
      <c r="B2920" s="5">
        <v>225</v>
      </c>
      <c r="C2920" s="5">
        <v>250</v>
      </c>
      <c r="D2920" s="5">
        <v>360</v>
      </c>
      <c r="E2920" s="5">
        <v>340</v>
      </c>
    </row>
    <row r="2921" spans="1:5" x14ac:dyDescent="0.35">
      <c r="A2921" s="5" t="s">
        <v>1125</v>
      </c>
      <c r="B2921" s="5">
        <v>250</v>
      </c>
      <c r="C2921" s="5">
        <v>280</v>
      </c>
      <c r="D2921" s="5">
        <v>408</v>
      </c>
      <c r="E2921" s="5">
        <v>385</v>
      </c>
    </row>
    <row r="2922" spans="1:5" x14ac:dyDescent="0.35">
      <c r="A2922" s="5" t="s">
        <v>1125</v>
      </c>
      <c r="B2922" s="5">
        <v>280</v>
      </c>
      <c r="C2922" s="5">
        <v>315</v>
      </c>
      <c r="D2922" s="5">
        <v>448</v>
      </c>
      <c r="E2922" s="5">
        <v>425</v>
      </c>
    </row>
    <row r="2923" spans="1:5" x14ac:dyDescent="0.35">
      <c r="A2923" s="5" t="s">
        <v>1125</v>
      </c>
      <c r="B2923" s="5">
        <v>315</v>
      </c>
      <c r="C2923" s="5">
        <v>355</v>
      </c>
      <c r="D2923" s="5">
        <v>500</v>
      </c>
      <c r="E2923" s="5">
        <v>475</v>
      </c>
    </row>
    <row r="2924" spans="1:5" x14ac:dyDescent="0.35">
      <c r="A2924" s="5" t="s">
        <v>1125</v>
      </c>
      <c r="B2924" s="5">
        <v>355</v>
      </c>
      <c r="C2924" s="5">
        <v>400</v>
      </c>
      <c r="D2924" s="5">
        <v>555</v>
      </c>
      <c r="E2924" s="5">
        <v>530</v>
      </c>
    </row>
    <row r="2925" spans="1:5" x14ac:dyDescent="0.35">
      <c r="A2925" s="5" t="s">
        <v>1125</v>
      </c>
      <c r="B2925" s="5">
        <v>400</v>
      </c>
      <c r="C2925" s="5">
        <v>450</v>
      </c>
      <c r="D2925" s="5">
        <v>622</v>
      </c>
      <c r="E2925" s="5">
        <v>595</v>
      </c>
    </row>
    <row r="2926" spans="1:5" x14ac:dyDescent="0.35">
      <c r="A2926" s="5" t="s">
        <v>1125</v>
      </c>
      <c r="B2926" s="5">
        <v>450</v>
      </c>
      <c r="C2926" s="5">
        <v>500</v>
      </c>
      <c r="D2926" s="5">
        <v>687</v>
      </c>
      <c r="E2926" s="5">
        <v>660</v>
      </c>
    </row>
    <row r="2927" spans="1:5" x14ac:dyDescent="0.35">
      <c r="A2927" s="5" t="s">
        <v>1126</v>
      </c>
      <c r="B2927" s="5">
        <v>14</v>
      </c>
      <c r="C2927" s="5">
        <v>18</v>
      </c>
      <c r="D2927" s="5">
        <v>50</v>
      </c>
      <c r="E2927" s="5">
        <v>39</v>
      </c>
    </row>
    <row r="2928" spans="1:5" x14ac:dyDescent="0.35">
      <c r="A2928" s="5" t="s">
        <v>1126</v>
      </c>
      <c r="B2928" s="5">
        <v>18</v>
      </c>
      <c r="C2928" s="5">
        <v>24</v>
      </c>
      <c r="D2928" s="5">
        <v>60</v>
      </c>
      <c r="E2928" s="5">
        <v>47</v>
      </c>
    </row>
    <row r="2929" spans="1:5" x14ac:dyDescent="0.35">
      <c r="A2929" s="5" t="s">
        <v>1126</v>
      </c>
      <c r="B2929" s="5">
        <v>24</v>
      </c>
      <c r="C2929" s="5">
        <v>30</v>
      </c>
      <c r="D2929" s="5">
        <v>68</v>
      </c>
      <c r="E2929" s="5">
        <v>55</v>
      </c>
    </row>
    <row r="2930" spans="1:5" x14ac:dyDescent="0.35">
      <c r="A2930" s="5" t="s">
        <v>1126</v>
      </c>
      <c r="B2930" s="5">
        <v>30</v>
      </c>
      <c r="C2930" s="5">
        <v>40</v>
      </c>
      <c r="D2930" s="5">
        <v>84</v>
      </c>
      <c r="E2930" s="5">
        <v>68</v>
      </c>
    </row>
    <row r="2931" spans="1:5" x14ac:dyDescent="0.35">
      <c r="A2931" s="5" t="s">
        <v>1126</v>
      </c>
      <c r="B2931" s="5">
        <v>40</v>
      </c>
      <c r="C2931" s="5">
        <v>50</v>
      </c>
      <c r="D2931" s="5">
        <v>97</v>
      </c>
      <c r="E2931" s="5">
        <v>81</v>
      </c>
    </row>
    <row r="2932" spans="1:5" x14ac:dyDescent="0.35">
      <c r="A2932" s="5" t="s">
        <v>1126</v>
      </c>
      <c r="B2932" s="5">
        <v>50</v>
      </c>
      <c r="C2932" s="5">
        <v>65</v>
      </c>
      <c r="D2932" s="5">
        <v>121</v>
      </c>
      <c r="E2932" s="5">
        <v>102</v>
      </c>
    </row>
    <row r="2933" spans="1:5" x14ac:dyDescent="0.35">
      <c r="A2933" s="5" t="s">
        <v>1126</v>
      </c>
      <c r="B2933" s="5">
        <v>65</v>
      </c>
      <c r="C2933" s="5">
        <v>80</v>
      </c>
      <c r="D2933" s="5">
        <v>139</v>
      </c>
      <c r="E2933" s="5">
        <v>120</v>
      </c>
    </row>
    <row r="2934" spans="1:5" x14ac:dyDescent="0.35">
      <c r="A2934" s="5" t="s">
        <v>1126</v>
      </c>
      <c r="B2934" s="5">
        <v>80</v>
      </c>
      <c r="C2934" s="5">
        <v>100</v>
      </c>
      <c r="D2934" s="5">
        <v>168</v>
      </c>
      <c r="E2934" s="5">
        <v>146</v>
      </c>
    </row>
    <row r="2935" spans="1:5" x14ac:dyDescent="0.35">
      <c r="A2935" s="5" t="s">
        <v>1126</v>
      </c>
      <c r="B2935" s="5">
        <v>100</v>
      </c>
      <c r="C2935" s="5">
        <v>120</v>
      </c>
      <c r="D2935" s="5">
        <v>194</v>
      </c>
      <c r="E2935" s="5">
        <v>172</v>
      </c>
    </row>
    <row r="2936" spans="1:5" x14ac:dyDescent="0.35">
      <c r="A2936" s="5" t="s">
        <v>1126</v>
      </c>
      <c r="B2936" s="5">
        <v>120</v>
      </c>
      <c r="C2936" s="5">
        <v>140</v>
      </c>
      <c r="D2936" s="5">
        <v>227</v>
      </c>
      <c r="E2936" s="5">
        <v>202</v>
      </c>
    </row>
    <row r="2937" spans="1:5" x14ac:dyDescent="0.35">
      <c r="A2937" s="5" t="s">
        <v>1126</v>
      </c>
      <c r="B2937" s="5">
        <v>140</v>
      </c>
      <c r="C2937" s="5">
        <v>160</v>
      </c>
      <c r="D2937" s="5">
        <v>253</v>
      </c>
      <c r="E2937" s="5">
        <v>228</v>
      </c>
    </row>
    <row r="2938" spans="1:5" x14ac:dyDescent="0.35">
      <c r="A2938" s="5" t="s">
        <v>1126</v>
      </c>
      <c r="B2938" s="5">
        <v>160</v>
      </c>
      <c r="C2938" s="5">
        <v>180</v>
      </c>
      <c r="D2938" s="5">
        <v>277</v>
      </c>
      <c r="E2938" s="5">
        <v>252</v>
      </c>
    </row>
    <row r="2939" spans="1:5" x14ac:dyDescent="0.35">
      <c r="A2939" s="5" t="s">
        <v>1126</v>
      </c>
      <c r="B2939" s="5">
        <v>180</v>
      </c>
      <c r="C2939" s="5">
        <v>200</v>
      </c>
      <c r="D2939" s="5">
        <v>313</v>
      </c>
      <c r="E2939" s="5">
        <v>284</v>
      </c>
    </row>
    <row r="2940" spans="1:5" x14ac:dyDescent="0.35">
      <c r="A2940" s="5" t="s">
        <v>1126</v>
      </c>
      <c r="B2940" s="5">
        <v>200</v>
      </c>
      <c r="C2940" s="5">
        <v>225</v>
      </c>
      <c r="D2940" s="5">
        <v>339</v>
      </c>
      <c r="E2940" s="5">
        <v>310</v>
      </c>
    </row>
    <row r="2941" spans="1:5" x14ac:dyDescent="0.35">
      <c r="A2941" s="5" t="s">
        <v>1126</v>
      </c>
      <c r="B2941" s="5">
        <v>225</v>
      </c>
      <c r="C2941" s="5">
        <v>250</v>
      </c>
      <c r="D2941" s="5">
        <v>369</v>
      </c>
      <c r="E2941" s="5">
        <v>340</v>
      </c>
    </row>
    <row r="2942" spans="1:5" x14ac:dyDescent="0.35">
      <c r="A2942" s="5" t="s">
        <v>1126</v>
      </c>
      <c r="B2942" s="5">
        <v>250</v>
      </c>
      <c r="C2942" s="5">
        <v>280</v>
      </c>
      <c r="D2942" s="5">
        <v>417</v>
      </c>
      <c r="E2942" s="5">
        <v>385</v>
      </c>
    </row>
    <row r="2943" spans="1:5" x14ac:dyDescent="0.35">
      <c r="A2943" s="5" t="s">
        <v>1126</v>
      </c>
      <c r="B2943" s="5">
        <v>280</v>
      </c>
      <c r="C2943" s="5">
        <v>315</v>
      </c>
      <c r="D2943" s="5">
        <v>457</v>
      </c>
      <c r="E2943" s="5">
        <v>425</v>
      </c>
    </row>
    <row r="2944" spans="1:5" x14ac:dyDescent="0.35">
      <c r="A2944" s="5" t="s">
        <v>1126</v>
      </c>
      <c r="B2944" s="5">
        <v>315</v>
      </c>
      <c r="C2944" s="5">
        <v>355</v>
      </c>
      <c r="D2944" s="5">
        <v>511</v>
      </c>
      <c r="E2944" s="5">
        <v>475</v>
      </c>
    </row>
    <row r="2945" spans="1:5" x14ac:dyDescent="0.35">
      <c r="A2945" s="5" t="s">
        <v>1126</v>
      </c>
      <c r="B2945" s="5">
        <v>355</v>
      </c>
      <c r="C2945" s="5">
        <v>400</v>
      </c>
      <c r="D2945" s="5">
        <v>566</v>
      </c>
      <c r="E2945" s="5">
        <v>530</v>
      </c>
    </row>
    <row r="2946" spans="1:5" x14ac:dyDescent="0.35">
      <c r="A2946" s="5" t="s">
        <v>1126</v>
      </c>
      <c r="B2946" s="5">
        <v>400</v>
      </c>
      <c r="C2946" s="5">
        <v>450</v>
      </c>
      <c r="D2946" s="5">
        <v>635</v>
      </c>
      <c r="E2946" s="5">
        <v>595</v>
      </c>
    </row>
    <row r="2947" spans="1:5" x14ac:dyDescent="0.35">
      <c r="A2947" s="5" t="s">
        <v>1126</v>
      </c>
      <c r="B2947" s="5">
        <v>450</v>
      </c>
      <c r="C2947" s="5">
        <v>500</v>
      </c>
      <c r="D2947" s="5">
        <v>700</v>
      </c>
      <c r="E2947" s="5">
        <v>660</v>
      </c>
    </row>
    <row r="2948" spans="1:5" x14ac:dyDescent="0.35">
      <c r="A2948" s="5" t="s">
        <v>1127</v>
      </c>
      <c r="B2948" s="5">
        <v>14</v>
      </c>
      <c r="C2948" s="5">
        <v>18</v>
      </c>
      <c r="D2948" s="5">
        <v>57</v>
      </c>
      <c r="E2948" s="5">
        <v>39</v>
      </c>
    </row>
    <row r="2949" spans="1:5" x14ac:dyDescent="0.35">
      <c r="A2949" s="5" t="s">
        <v>1127</v>
      </c>
      <c r="B2949" s="5">
        <v>18</v>
      </c>
      <c r="C2949" s="5">
        <v>24</v>
      </c>
      <c r="D2949" s="5">
        <v>68</v>
      </c>
      <c r="E2949" s="5">
        <v>47</v>
      </c>
    </row>
    <row r="2950" spans="1:5" x14ac:dyDescent="0.35">
      <c r="A2950" s="5" t="s">
        <v>1127</v>
      </c>
      <c r="B2950" s="5">
        <v>24</v>
      </c>
      <c r="C2950" s="5">
        <v>30</v>
      </c>
      <c r="D2950" s="5">
        <v>76</v>
      </c>
      <c r="E2950" s="5">
        <v>55</v>
      </c>
    </row>
    <row r="2951" spans="1:5" x14ac:dyDescent="0.35">
      <c r="A2951" s="5" t="s">
        <v>1127</v>
      </c>
      <c r="B2951" s="5">
        <v>30</v>
      </c>
      <c r="C2951" s="5">
        <v>40</v>
      </c>
      <c r="D2951" s="5">
        <v>93</v>
      </c>
      <c r="E2951" s="5">
        <v>68</v>
      </c>
    </row>
    <row r="2952" spans="1:5" x14ac:dyDescent="0.35">
      <c r="A2952" s="5" t="s">
        <v>1127</v>
      </c>
      <c r="B2952" s="5">
        <v>40</v>
      </c>
      <c r="C2952" s="5">
        <v>50</v>
      </c>
      <c r="D2952" s="5">
        <v>106</v>
      </c>
      <c r="E2952" s="5">
        <v>81</v>
      </c>
    </row>
    <row r="2953" spans="1:5" x14ac:dyDescent="0.35">
      <c r="A2953" s="5" t="s">
        <v>1127</v>
      </c>
      <c r="B2953" s="5">
        <v>50</v>
      </c>
      <c r="C2953" s="5">
        <v>65</v>
      </c>
      <c r="D2953" s="5">
        <v>132</v>
      </c>
      <c r="E2953" s="5">
        <v>102</v>
      </c>
    </row>
    <row r="2954" spans="1:5" x14ac:dyDescent="0.35">
      <c r="A2954" s="5" t="s">
        <v>1127</v>
      </c>
      <c r="B2954" s="5">
        <v>65</v>
      </c>
      <c r="C2954" s="5">
        <v>80</v>
      </c>
      <c r="D2954" s="5">
        <v>150</v>
      </c>
      <c r="E2954" s="5">
        <v>120</v>
      </c>
    </row>
    <row r="2955" spans="1:5" x14ac:dyDescent="0.35">
      <c r="A2955" s="5" t="s">
        <v>1127</v>
      </c>
      <c r="B2955" s="5">
        <v>80</v>
      </c>
      <c r="C2955" s="5">
        <v>100</v>
      </c>
      <c r="D2955" s="5">
        <v>181</v>
      </c>
      <c r="E2955" s="5">
        <v>146</v>
      </c>
    </row>
    <row r="2956" spans="1:5" x14ac:dyDescent="0.35">
      <c r="A2956" s="5" t="s">
        <v>1127</v>
      </c>
      <c r="B2956" s="5">
        <v>100</v>
      </c>
      <c r="C2956" s="5">
        <v>120</v>
      </c>
      <c r="D2956" s="5">
        <v>207</v>
      </c>
      <c r="E2956" s="5">
        <v>172</v>
      </c>
    </row>
    <row r="2957" spans="1:5" x14ac:dyDescent="0.35">
      <c r="A2957" s="5" t="s">
        <v>1127</v>
      </c>
      <c r="B2957" s="5">
        <v>120</v>
      </c>
      <c r="C2957" s="5">
        <v>140</v>
      </c>
      <c r="D2957" s="5">
        <v>242</v>
      </c>
      <c r="E2957" s="5">
        <v>202</v>
      </c>
    </row>
    <row r="2958" spans="1:5" x14ac:dyDescent="0.35">
      <c r="A2958" s="5" t="s">
        <v>1127</v>
      </c>
      <c r="B2958" s="5">
        <v>140</v>
      </c>
      <c r="C2958" s="5">
        <v>160</v>
      </c>
      <c r="D2958" s="5">
        <v>268</v>
      </c>
      <c r="E2958" s="5">
        <v>228</v>
      </c>
    </row>
    <row r="2959" spans="1:5" x14ac:dyDescent="0.35">
      <c r="A2959" s="5" t="s">
        <v>1127</v>
      </c>
      <c r="B2959" s="5">
        <v>160</v>
      </c>
      <c r="C2959" s="5">
        <v>180</v>
      </c>
      <c r="D2959" s="5">
        <v>292</v>
      </c>
      <c r="E2959" s="5">
        <v>252</v>
      </c>
    </row>
    <row r="2960" spans="1:5" x14ac:dyDescent="0.35">
      <c r="A2960" s="5" t="s">
        <v>1127</v>
      </c>
      <c r="B2960" s="5">
        <v>180</v>
      </c>
      <c r="C2960" s="5">
        <v>200</v>
      </c>
      <c r="D2960" s="5">
        <v>330</v>
      </c>
      <c r="E2960" s="5">
        <v>284</v>
      </c>
    </row>
    <row r="2961" spans="1:5" x14ac:dyDescent="0.35">
      <c r="A2961" s="5" t="s">
        <v>1127</v>
      </c>
      <c r="B2961" s="5">
        <v>200</v>
      </c>
      <c r="C2961" s="5">
        <v>225</v>
      </c>
      <c r="D2961" s="5">
        <v>356</v>
      </c>
      <c r="E2961" s="5">
        <v>310</v>
      </c>
    </row>
    <row r="2962" spans="1:5" x14ac:dyDescent="0.35">
      <c r="A2962" s="5" t="s">
        <v>1127</v>
      </c>
      <c r="B2962" s="5">
        <v>225</v>
      </c>
      <c r="C2962" s="5">
        <v>250</v>
      </c>
      <c r="D2962" s="5">
        <v>386</v>
      </c>
      <c r="E2962" s="5">
        <v>340</v>
      </c>
    </row>
    <row r="2963" spans="1:5" x14ac:dyDescent="0.35">
      <c r="A2963" s="5" t="s">
        <v>1127</v>
      </c>
      <c r="B2963" s="5">
        <v>250</v>
      </c>
      <c r="C2963" s="5">
        <v>280</v>
      </c>
      <c r="D2963" s="5">
        <v>437</v>
      </c>
      <c r="E2963" s="5">
        <v>385</v>
      </c>
    </row>
    <row r="2964" spans="1:5" x14ac:dyDescent="0.35">
      <c r="A2964" s="5" t="s">
        <v>1127</v>
      </c>
      <c r="B2964" s="5">
        <v>280</v>
      </c>
      <c r="C2964" s="5">
        <v>315</v>
      </c>
      <c r="D2964" s="5">
        <v>477</v>
      </c>
      <c r="E2964" s="5">
        <v>425</v>
      </c>
    </row>
    <row r="2965" spans="1:5" x14ac:dyDescent="0.35">
      <c r="A2965" s="5" t="s">
        <v>1127</v>
      </c>
      <c r="B2965" s="5">
        <v>315</v>
      </c>
      <c r="C2965" s="5">
        <v>355</v>
      </c>
      <c r="D2965" s="5">
        <v>532</v>
      </c>
      <c r="E2965" s="5">
        <v>475</v>
      </c>
    </row>
    <row r="2966" spans="1:5" x14ac:dyDescent="0.35">
      <c r="A2966" s="5" t="s">
        <v>1127</v>
      </c>
      <c r="B2966" s="5">
        <v>355</v>
      </c>
      <c r="C2966" s="5">
        <v>400</v>
      </c>
      <c r="D2966" s="5">
        <v>587</v>
      </c>
      <c r="E2966" s="5">
        <v>530</v>
      </c>
    </row>
    <row r="2967" spans="1:5" x14ac:dyDescent="0.35">
      <c r="A2967" s="5" t="s">
        <v>1127</v>
      </c>
      <c r="B2967" s="5">
        <v>400</v>
      </c>
      <c r="C2967" s="5">
        <v>450</v>
      </c>
      <c r="D2967" s="5">
        <v>658</v>
      </c>
      <c r="E2967" s="5">
        <v>595</v>
      </c>
    </row>
    <row r="2968" spans="1:5" x14ac:dyDescent="0.35">
      <c r="A2968" s="5" t="s">
        <v>1127</v>
      </c>
      <c r="B2968" s="5">
        <v>450</v>
      </c>
      <c r="C2968" s="5">
        <v>500</v>
      </c>
      <c r="D2968" s="5">
        <v>723</v>
      </c>
      <c r="E2968" s="5">
        <v>660</v>
      </c>
    </row>
    <row r="2969" spans="1:5" x14ac:dyDescent="0.35">
      <c r="A2969" s="5" t="s">
        <v>1128</v>
      </c>
      <c r="B2969" s="5">
        <v>14</v>
      </c>
      <c r="C2969" s="5">
        <v>18</v>
      </c>
      <c r="D2969" s="5">
        <v>66</v>
      </c>
      <c r="E2969" s="5">
        <v>39</v>
      </c>
    </row>
    <row r="2970" spans="1:5" x14ac:dyDescent="0.35">
      <c r="A2970" s="5" t="s">
        <v>1128</v>
      </c>
      <c r="B2970" s="5">
        <v>18</v>
      </c>
      <c r="C2970" s="5">
        <v>24</v>
      </c>
      <c r="D2970" s="5">
        <v>80</v>
      </c>
      <c r="E2970" s="5">
        <v>47</v>
      </c>
    </row>
    <row r="2971" spans="1:5" x14ac:dyDescent="0.35">
      <c r="A2971" s="5" t="s">
        <v>1128</v>
      </c>
      <c r="B2971" s="5">
        <v>24</v>
      </c>
      <c r="C2971" s="5">
        <v>30</v>
      </c>
      <c r="D2971" s="5">
        <v>88</v>
      </c>
      <c r="E2971" s="5">
        <v>55</v>
      </c>
    </row>
    <row r="2972" spans="1:5" x14ac:dyDescent="0.35">
      <c r="A2972" s="5" t="s">
        <v>1128</v>
      </c>
      <c r="B2972" s="5">
        <v>30</v>
      </c>
      <c r="C2972" s="5">
        <v>40</v>
      </c>
      <c r="D2972" s="5">
        <v>107</v>
      </c>
      <c r="E2972" s="5">
        <v>68</v>
      </c>
    </row>
    <row r="2973" spans="1:5" x14ac:dyDescent="0.35">
      <c r="A2973" s="5" t="s">
        <v>1128</v>
      </c>
      <c r="B2973" s="5">
        <v>40</v>
      </c>
      <c r="C2973" s="5">
        <v>50</v>
      </c>
      <c r="D2973" s="5">
        <v>120</v>
      </c>
      <c r="E2973" s="5">
        <v>81</v>
      </c>
    </row>
    <row r="2974" spans="1:5" x14ac:dyDescent="0.35">
      <c r="A2974" s="5" t="s">
        <v>1128</v>
      </c>
      <c r="B2974" s="5">
        <v>50</v>
      </c>
      <c r="C2974" s="5">
        <v>65</v>
      </c>
      <c r="D2974" s="5">
        <v>148</v>
      </c>
      <c r="E2974" s="5">
        <v>102</v>
      </c>
    </row>
    <row r="2975" spans="1:5" x14ac:dyDescent="0.35">
      <c r="A2975" s="5" t="s">
        <v>1128</v>
      </c>
      <c r="B2975" s="5">
        <v>65</v>
      </c>
      <c r="C2975" s="5">
        <v>80</v>
      </c>
      <c r="D2975" s="5">
        <v>166</v>
      </c>
      <c r="E2975" s="5">
        <v>120</v>
      </c>
    </row>
    <row r="2976" spans="1:5" x14ac:dyDescent="0.35">
      <c r="A2976" s="5" t="s">
        <v>1128</v>
      </c>
      <c r="B2976" s="5">
        <v>80</v>
      </c>
      <c r="C2976" s="5">
        <v>100</v>
      </c>
      <c r="D2976" s="5">
        <v>200</v>
      </c>
      <c r="E2976" s="5">
        <v>146</v>
      </c>
    </row>
    <row r="2977" spans="1:5" x14ac:dyDescent="0.35">
      <c r="A2977" s="5" t="s">
        <v>1128</v>
      </c>
      <c r="B2977" s="5">
        <v>100</v>
      </c>
      <c r="C2977" s="5">
        <v>120</v>
      </c>
      <c r="D2977" s="5">
        <v>226</v>
      </c>
      <c r="E2977" s="5">
        <v>172</v>
      </c>
    </row>
    <row r="2978" spans="1:5" x14ac:dyDescent="0.35">
      <c r="A2978" s="5" t="s">
        <v>1128</v>
      </c>
      <c r="B2978" s="5">
        <v>120</v>
      </c>
      <c r="C2978" s="5">
        <v>140</v>
      </c>
      <c r="D2978" s="5">
        <v>265</v>
      </c>
      <c r="E2978" s="5">
        <v>202</v>
      </c>
    </row>
    <row r="2979" spans="1:5" x14ac:dyDescent="0.35">
      <c r="A2979" s="5" t="s">
        <v>1128</v>
      </c>
      <c r="B2979" s="5">
        <v>140</v>
      </c>
      <c r="C2979" s="5">
        <v>160</v>
      </c>
      <c r="D2979" s="5">
        <v>291</v>
      </c>
      <c r="E2979" s="5">
        <v>228</v>
      </c>
    </row>
    <row r="2980" spans="1:5" x14ac:dyDescent="0.35">
      <c r="A2980" s="5" t="s">
        <v>1128</v>
      </c>
      <c r="B2980" s="5">
        <v>160</v>
      </c>
      <c r="C2980" s="5">
        <v>180</v>
      </c>
      <c r="D2980" s="5">
        <v>315</v>
      </c>
      <c r="E2980" s="5">
        <v>252</v>
      </c>
    </row>
    <row r="2981" spans="1:5" x14ac:dyDescent="0.35">
      <c r="A2981" s="5" t="s">
        <v>1128</v>
      </c>
      <c r="B2981" s="5">
        <v>180</v>
      </c>
      <c r="C2981" s="5">
        <v>200</v>
      </c>
      <c r="D2981" s="5">
        <v>356</v>
      </c>
      <c r="E2981" s="5">
        <v>284</v>
      </c>
    </row>
    <row r="2982" spans="1:5" x14ac:dyDescent="0.35">
      <c r="A2982" s="5" t="s">
        <v>1128</v>
      </c>
      <c r="B2982" s="5">
        <v>200</v>
      </c>
      <c r="C2982" s="5">
        <v>225</v>
      </c>
      <c r="D2982" s="5">
        <v>382</v>
      </c>
      <c r="E2982" s="5">
        <v>310</v>
      </c>
    </row>
    <row r="2983" spans="1:5" x14ac:dyDescent="0.35">
      <c r="A2983" s="5" t="s">
        <v>1128</v>
      </c>
      <c r="B2983" s="5">
        <v>225</v>
      </c>
      <c r="C2983" s="5">
        <v>250</v>
      </c>
      <c r="D2983" s="5">
        <v>412</v>
      </c>
      <c r="E2983" s="5">
        <v>340</v>
      </c>
    </row>
    <row r="2984" spans="1:5" x14ac:dyDescent="0.35">
      <c r="A2984" s="5" t="s">
        <v>1128</v>
      </c>
      <c r="B2984" s="5">
        <v>250</v>
      </c>
      <c r="C2984" s="5">
        <v>280</v>
      </c>
      <c r="D2984" s="5">
        <v>466</v>
      </c>
      <c r="E2984" s="5">
        <v>385</v>
      </c>
    </row>
    <row r="2985" spans="1:5" x14ac:dyDescent="0.35">
      <c r="A2985" s="5" t="s">
        <v>1128</v>
      </c>
      <c r="B2985" s="5">
        <v>280</v>
      </c>
      <c r="C2985" s="5">
        <v>315</v>
      </c>
      <c r="D2985" s="5">
        <v>506</v>
      </c>
      <c r="E2985" s="5">
        <v>425</v>
      </c>
    </row>
    <row r="2986" spans="1:5" x14ac:dyDescent="0.35">
      <c r="A2986" s="5" t="s">
        <v>1128</v>
      </c>
      <c r="B2986" s="5">
        <v>315</v>
      </c>
      <c r="C2986" s="5">
        <v>355</v>
      </c>
      <c r="D2986" s="5">
        <v>564</v>
      </c>
      <c r="E2986" s="5">
        <v>475</v>
      </c>
    </row>
    <row r="2987" spans="1:5" x14ac:dyDescent="0.35">
      <c r="A2987" s="5" t="s">
        <v>1128</v>
      </c>
      <c r="B2987" s="5">
        <v>355</v>
      </c>
      <c r="C2987" s="5">
        <v>400</v>
      </c>
      <c r="D2987" s="5">
        <v>619</v>
      </c>
      <c r="E2987" s="5">
        <v>530</v>
      </c>
    </row>
    <row r="2988" spans="1:5" x14ac:dyDescent="0.35">
      <c r="A2988" s="5" t="s">
        <v>1128</v>
      </c>
      <c r="B2988" s="5">
        <v>400</v>
      </c>
      <c r="C2988" s="5">
        <v>450</v>
      </c>
      <c r="D2988" s="5">
        <v>692</v>
      </c>
      <c r="E2988" s="5">
        <v>595</v>
      </c>
    </row>
    <row r="2989" spans="1:5" x14ac:dyDescent="0.35">
      <c r="A2989" s="5" t="s">
        <v>1128</v>
      </c>
      <c r="B2989" s="5">
        <v>450</v>
      </c>
      <c r="C2989" s="5">
        <v>500</v>
      </c>
      <c r="D2989" s="5">
        <v>757</v>
      </c>
      <c r="E2989" s="5">
        <v>660</v>
      </c>
    </row>
    <row r="2990" spans="1:5" x14ac:dyDescent="0.35">
      <c r="A2990" s="5" t="s">
        <v>1129</v>
      </c>
      <c r="B2990" s="5">
        <v>0</v>
      </c>
      <c r="C2990" s="5">
        <v>3</v>
      </c>
      <c r="D2990" s="5">
        <v>24</v>
      </c>
      <c r="E2990" s="5">
        <v>20</v>
      </c>
    </row>
    <row r="2991" spans="1:5" x14ac:dyDescent="0.35">
      <c r="A2991" s="5" t="s">
        <v>1129</v>
      </c>
      <c r="B2991" s="5">
        <v>3</v>
      </c>
      <c r="C2991" s="5">
        <v>6</v>
      </c>
      <c r="D2991" s="5">
        <v>33</v>
      </c>
      <c r="E2991" s="5">
        <v>28</v>
      </c>
    </row>
    <row r="2992" spans="1:5" x14ac:dyDescent="0.35">
      <c r="A2992" s="5" t="s">
        <v>1129</v>
      </c>
      <c r="B2992" s="5">
        <v>6</v>
      </c>
      <c r="C2992" s="5">
        <v>10</v>
      </c>
      <c r="D2992" s="5">
        <v>40</v>
      </c>
      <c r="E2992" s="5">
        <v>34</v>
      </c>
    </row>
    <row r="2993" spans="1:5" x14ac:dyDescent="0.35">
      <c r="A2993" s="5" t="s">
        <v>1129</v>
      </c>
      <c r="B2993" s="5">
        <v>10</v>
      </c>
      <c r="C2993" s="5">
        <v>14</v>
      </c>
      <c r="D2993" s="5">
        <v>48</v>
      </c>
      <c r="E2993" s="5">
        <v>40</v>
      </c>
    </row>
    <row r="2994" spans="1:5" x14ac:dyDescent="0.35">
      <c r="A2994" s="5" t="s">
        <v>1129</v>
      </c>
      <c r="B2994" s="5">
        <v>14</v>
      </c>
      <c r="C2994" s="5">
        <v>18</v>
      </c>
      <c r="D2994" s="5">
        <v>53</v>
      </c>
      <c r="E2994" s="5">
        <v>45</v>
      </c>
    </row>
    <row r="2995" spans="1:5" x14ac:dyDescent="0.35">
      <c r="A2995" s="5" t="s">
        <v>1129</v>
      </c>
      <c r="B2995" s="5">
        <v>18</v>
      </c>
      <c r="C2995" s="5">
        <v>24</v>
      </c>
      <c r="D2995" s="5">
        <v>63</v>
      </c>
      <c r="E2995" s="5">
        <v>54</v>
      </c>
    </row>
    <row r="2996" spans="1:5" x14ac:dyDescent="0.35">
      <c r="A2996" s="5" t="s">
        <v>1129</v>
      </c>
      <c r="B2996" s="5">
        <v>24</v>
      </c>
      <c r="C2996" s="5">
        <v>30</v>
      </c>
      <c r="D2996" s="5">
        <v>73</v>
      </c>
      <c r="E2996" s="5">
        <v>64</v>
      </c>
    </row>
    <row r="2997" spans="1:5" x14ac:dyDescent="0.35">
      <c r="A2997" s="5" t="s">
        <v>1129</v>
      </c>
      <c r="B2997" s="5">
        <v>30</v>
      </c>
      <c r="C2997" s="5">
        <v>40</v>
      </c>
      <c r="D2997" s="5">
        <v>91</v>
      </c>
      <c r="E2997" s="5">
        <v>80</v>
      </c>
    </row>
    <row r="2998" spans="1:5" x14ac:dyDescent="0.35">
      <c r="A2998" s="5" t="s">
        <v>1129</v>
      </c>
      <c r="B2998" s="5">
        <v>40</v>
      </c>
      <c r="C2998" s="5">
        <v>50</v>
      </c>
      <c r="D2998" s="5">
        <v>108</v>
      </c>
      <c r="E2998" s="5">
        <v>97</v>
      </c>
    </row>
    <row r="2999" spans="1:5" x14ac:dyDescent="0.35">
      <c r="A2999" s="5" t="s">
        <v>1129</v>
      </c>
      <c r="B2999" s="5">
        <v>50</v>
      </c>
      <c r="C2999" s="5">
        <v>65</v>
      </c>
      <c r="D2999" s="5">
        <v>135</v>
      </c>
      <c r="E2999" s="5">
        <v>122</v>
      </c>
    </row>
    <row r="3000" spans="1:5" x14ac:dyDescent="0.35">
      <c r="A3000" s="5" t="s">
        <v>1129</v>
      </c>
      <c r="B3000" s="5">
        <v>65</v>
      </c>
      <c r="C3000" s="5">
        <v>80</v>
      </c>
      <c r="D3000" s="5">
        <v>159</v>
      </c>
      <c r="E3000" s="5">
        <v>146</v>
      </c>
    </row>
    <row r="3001" spans="1:5" x14ac:dyDescent="0.35">
      <c r="A3001" s="5" t="s">
        <v>1129</v>
      </c>
      <c r="B3001" s="5">
        <v>80</v>
      </c>
      <c r="C3001" s="5">
        <v>100</v>
      </c>
      <c r="D3001" s="5">
        <v>193</v>
      </c>
      <c r="E3001" s="5">
        <v>178</v>
      </c>
    </row>
    <row r="3002" spans="1:5" x14ac:dyDescent="0.35">
      <c r="A3002" s="5" t="s">
        <v>1129</v>
      </c>
      <c r="B3002" s="5">
        <v>100</v>
      </c>
      <c r="C3002" s="5">
        <v>120</v>
      </c>
      <c r="D3002" s="5">
        <v>225</v>
      </c>
      <c r="E3002" s="5">
        <v>210</v>
      </c>
    </row>
    <row r="3003" spans="1:5" x14ac:dyDescent="0.35">
      <c r="A3003" s="5" t="s">
        <v>1129</v>
      </c>
      <c r="B3003" s="5">
        <v>120</v>
      </c>
      <c r="C3003" s="5">
        <v>140</v>
      </c>
      <c r="D3003" s="5">
        <v>266</v>
      </c>
      <c r="E3003" s="5">
        <v>248</v>
      </c>
    </row>
    <row r="3004" spans="1:5" x14ac:dyDescent="0.35">
      <c r="A3004" s="5" t="s">
        <v>1129</v>
      </c>
      <c r="B3004" s="5">
        <v>140</v>
      </c>
      <c r="C3004" s="5">
        <v>160</v>
      </c>
      <c r="D3004" s="5">
        <v>298</v>
      </c>
      <c r="E3004" s="5">
        <v>280</v>
      </c>
    </row>
    <row r="3005" spans="1:5" x14ac:dyDescent="0.35">
      <c r="A3005" s="5" t="s">
        <v>1129</v>
      </c>
      <c r="B3005" s="5">
        <v>160</v>
      </c>
      <c r="C3005" s="5">
        <v>180</v>
      </c>
      <c r="D3005" s="5">
        <v>328</v>
      </c>
      <c r="E3005" s="5">
        <v>310</v>
      </c>
    </row>
    <row r="3006" spans="1:5" x14ac:dyDescent="0.35">
      <c r="A3006" s="5" t="s">
        <v>1129</v>
      </c>
      <c r="B3006" s="5">
        <v>180</v>
      </c>
      <c r="C3006" s="5">
        <v>200</v>
      </c>
      <c r="D3006" s="5">
        <v>370</v>
      </c>
      <c r="E3006" s="5">
        <v>350</v>
      </c>
    </row>
    <row r="3007" spans="1:5" x14ac:dyDescent="0.35">
      <c r="A3007" s="5" t="s">
        <v>1129</v>
      </c>
      <c r="B3007" s="5">
        <v>200</v>
      </c>
      <c r="C3007" s="5">
        <v>225</v>
      </c>
      <c r="D3007" s="5">
        <v>405</v>
      </c>
      <c r="E3007" s="5">
        <v>385</v>
      </c>
    </row>
    <row r="3008" spans="1:5" x14ac:dyDescent="0.35">
      <c r="A3008" s="5" t="s">
        <v>1129</v>
      </c>
      <c r="B3008" s="5">
        <v>225</v>
      </c>
      <c r="C3008" s="5">
        <v>250</v>
      </c>
      <c r="D3008" s="5">
        <v>445</v>
      </c>
      <c r="E3008" s="5">
        <v>425</v>
      </c>
    </row>
    <row r="3009" spans="1:5" x14ac:dyDescent="0.35">
      <c r="A3009" s="5" t="s">
        <v>1129</v>
      </c>
      <c r="B3009" s="5">
        <v>250</v>
      </c>
      <c r="C3009" s="5">
        <v>280</v>
      </c>
      <c r="D3009" s="5">
        <v>498</v>
      </c>
      <c r="E3009" s="5">
        <v>475</v>
      </c>
    </row>
    <row r="3010" spans="1:5" x14ac:dyDescent="0.35">
      <c r="A3010" s="5" t="s">
        <v>1129</v>
      </c>
      <c r="B3010" s="5">
        <v>280</v>
      </c>
      <c r="C3010" s="5">
        <v>315</v>
      </c>
      <c r="D3010" s="5">
        <v>548</v>
      </c>
      <c r="E3010" s="5">
        <v>525</v>
      </c>
    </row>
    <row r="3011" spans="1:5" x14ac:dyDescent="0.35">
      <c r="A3011" s="5" t="s">
        <v>1129</v>
      </c>
      <c r="B3011" s="5">
        <v>315</v>
      </c>
      <c r="C3011" s="5">
        <v>355</v>
      </c>
      <c r="D3011" s="5">
        <v>615</v>
      </c>
      <c r="E3011" s="5">
        <v>590</v>
      </c>
    </row>
    <row r="3012" spans="1:5" x14ac:dyDescent="0.35">
      <c r="A3012" s="5" t="s">
        <v>1129</v>
      </c>
      <c r="B3012" s="5">
        <v>355</v>
      </c>
      <c r="C3012" s="5">
        <v>400</v>
      </c>
      <c r="D3012" s="5">
        <v>685</v>
      </c>
      <c r="E3012" s="5">
        <v>660</v>
      </c>
    </row>
    <row r="3013" spans="1:5" x14ac:dyDescent="0.35">
      <c r="A3013" s="5" t="s">
        <v>1129</v>
      </c>
      <c r="B3013" s="5">
        <v>400</v>
      </c>
      <c r="C3013" s="5">
        <v>450</v>
      </c>
      <c r="D3013" s="5">
        <v>767</v>
      </c>
      <c r="E3013" s="5">
        <v>740</v>
      </c>
    </row>
    <row r="3014" spans="1:5" x14ac:dyDescent="0.35">
      <c r="A3014" s="5" t="s">
        <v>1129</v>
      </c>
      <c r="B3014" s="5">
        <v>450</v>
      </c>
      <c r="C3014" s="5">
        <v>500</v>
      </c>
      <c r="D3014" s="5">
        <v>847</v>
      </c>
      <c r="E3014" s="5">
        <v>820</v>
      </c>
    </row>
    <row r="3015" spans="1:5" x14ac:dyDescent="0.35">
      <c r="A3015" s="5" t="s">
        <v>754</v>
      </c>
      <c r="B3015" s="5">
        <v>0</v>
      </c>
      <c r="C3015" s="5">
        <v>3</v>
      </c>
      <c r="D3015" s="5">
        <v>26</v>
      </c>
      <c r="E3015" s="5">
        <v>20</v>
      </c>
    </row>
    <row r="3016" spans="1:5" x14ac:dyDescent="0.35">
      <c r="A3016" s="5" t="s">
        <v>754</v>
      </c>
      <c r="B3016" s="5">
        <v>3</v>
      </c>
      <c r="C3016" s="5">
        <v>6</v>
      </c>
      <c r="D3016" s="5">
        <v>36</v>
      </c>
      <c r="E3016" s="5">
        <v>28</v>
      </c>
    </row>
    <row r="3017" spans="1:5" x14ac:dyDescent="0.35">
      <c r="A3017" s="5" t="s">
        <v>754</v>
      </c>
      <c r="B3017" s="5">
        <v>6</v>
      </c>
      <c r="C3017" s="5">
        <v>10</v>
      </c>
      <c r="D3017" s="5">
        <v>43</v>
      </c>
      <c r="E3017" s="5">
        <v>34</v>
      </c>
    </row>
    <row r="3018" spans="1:5" x14ac:dyDescent="0.35">
      <c r="A3018" s="5" t="s">
        <v>754</v>
      </c>
      <c r="B3018" s="5">
        <v>10</v>
      </c>
      <c r="C3018" s="5">
        <v>14</v>
      </c>
      <c r="D3018" s="5">
        <v>51</v>
      </c>
      <c r="E3018" s="5">
        <v>40</v>
      </c>
    </row>
    <row r="3019" spans="1:5" x14ac:dyDescent="0.35">
      <c r="A3019" s="5" t="s">
        <v>754</v>
      </c>
      <c r="B3019" s="5">
        <v>14</v>
      </c>
      <c r="C3019" s="5">
        <v>18</v>
      </c>
      <c r="D3019" s="5">
        <v>56</v>
      </c>
      <c r="E3019" s="5">
        <v>45</v>
      </c>
    </row>
    <row r="3020" spans="1:5" x14ac:dyDescent="0.35">
      <c r="A3020" s="5" t="s">
        <v>754</v>
      </c>
      <c r="B3020" s="5">
        <v>18</v>
      </c>
      <c r="C3020" s="5">
        <v>24</v>
      </c>
      <c r="D3020" s="5">
        <v>67</v>
      </c>
      <c r="E3020" s="5">
        <v>54</v>
      </c>
    </row>
    <row r="3021" spans="1:5" x14ac:dyDescent="0.35">
      <c r="A3021" s="5" t="s">
        <v>754</v>
      </c>
      <c r="B3021" s="5">
        <v>24</v>
      </c>
      <c r="C3021" s="5">
        <v>30</v>
      </c>
      <c r="D3021" s="5">
        <v>77</v>
      </c>
      <c r="E3021" s="5">
        <v>64</v>
      </c>
    </row>
    <row r="3022" spans="1:5" x14ac:dyDescent="0.35">
      <c r="A3022" t="s">
        <v>754</v>
      </c>
      <c r="B3022">
        <v>30</v>
      </c>
      <c r="C3022">
        <v>40</v>
      </c>
      <c r="D3022">
        <v>96</v>
      </c>
      <c r="E3022">
        <v>80</v>
      </c>
    </row>
    <row r="3023" spans="1:5" x14ac:dyDescent="0.35">
      <c r="A3023" t="s">
        <v>754</v>
      </c>
      <c r="B3023">
        <v>40</v>
      </c>
      <c r="C3023">
        <v>50</v>
      </c>
      <c r="D3023">
        <v>113</v>
      </c>
      <c r="E3023">
        <v>97</v>
      </c>
    </row>
    <row r="3024" spans="1:5" x14ac:dyDescent="0.35">
      <c r="A3024" t="s">
        <v>754</v>
      </c>
      <c r="B3024">
        <v>50</v>
      </c>
      <c r="C3024">
        <v>65</v>
      </c>
      <c r="D3024">
        <v>141</v>
      </c>
      <c r="E3024">
        <v>122</v>
      </c>
    </row>
    <row r="3025" spans="1:5" x14ac:dyDescent="0.35">
      <c r="A3025" t="s">
        <v>754</v>
      </c>
      <c r="B3025">
        <v>65</v>
      </c>
      <c r="C3025">
        <v>80</v>
      </c>
      <c r="D3025">
        <v>165</v>
      </c>
      <c r="E3025">
        <v>146</v>
      </c>
    </row>
    <row r="3026" spans="1:5" x14ac:dyDescent="0.35">
      <c r="A3026" t="s">
        <v>754</v>
      </c>
      <c r="B3026">
        <v>80</v>
      </c>
      <c r="C3026">
        <v>100</v>
      </c>
      <c r="D3026">
        <v>200</v>
      </c>
      <c r="E3026">
        <v>178</v>
      </c>
    </row>
    <row r="3027" spans="1:5" x14ac:dyDescent="0.35">
      <c r="A3027" t="s">
        <v>754</v>
      </c>
      <c r="B3027">
        <v>100</v>
      </c>
      <c r="C3027">
        <v>120</v>
      </c>
      <c r="D3027">
        <v>232</v>
      </c>
      <c r="E3027">
        <v>210</v>
      </c>
    </row>
    <row r="3028" spans="1:5" x14ac:dyDescent="0.35">
      <c r="A3028" t="s">
        <v>754</v>
      </c>
      <c r="B3028">
        <v>120</v>
      </c>
      <c r="C3028">
        <v>140</v>
      </c>
      <c r="D3028">
        <v>273</v>
      </c>
      <c r="E3028">
        <v>248</v>
      </c>
    </row>
    <row r="3029" spans="1:5" x14ac:dyDescent="0.35">
      <c r="A3029" t="s">
        <v>754</v>
      </c>
      <c r="B3029">
        <v>140</v>
      </c>
      <c r="C3029">
        <v>160</v>
      </c>
      <c r="D3029">
        <v>305</v>
      </c>
      <c r="E3029">
        <v>280</v>
      </c>
    </row>
    <row r="3030" spans="1:5" x14ac:dyDescent="0.35">
      <c r="A3030" t="s">
        <v>754</v>
      </c>
      <c r="B3030">
        <v>160</v>
      </c>
      <c r="C3030">
        <v>180</v>
      </c>
      <c r="D3030">
        <v>335</v>
      </c>
      <c r="E3030">
        <v>310</v>
      </c>
    </row>
    <row r="3031" spans="1:5" x14ac:dyDescent="0.35">
      <c r="A3031" t="s">
        <v>754</v>
      </c>
      <c r="B3031">
        <v>180</v>
      </c>
      <c r="C3031">
        <v>200</v>
      </c>
      <c r="D3031">
        <v>379</v>
      </c>
      <c r="E3031">
        <v>350</v>
      </c>
    </row>
    <row r="3032" spans="1:5" x14ac:dyDescent="0.35">
      <c r="A3032" t="s">
        <v>754</v>
      </c>
      <c r="B3032">
        <v>200</v>
      </c>
      <c r="C3032">
        <v>225</v>
      </c>
      <c r="D3032">
        <v>414</v>
      </c>
      <c r="E3032">
        <v>385</v>
      </c>
    </row>
    <row r="3033" spans="1:5" x14ac:dyDescent="0.35">
      <c r="A3033" t="s">
        <v>754</v>
      </c>
      <c r="B3033">
        <v>225</v>
      </c>
      <c r="C3033">
        <v>250</v>
      </c>
      <c r="D3033">
        <v>454</v>
      </c>
      <c r="E3033">
        <v>425</v>
      </c>
    </row>
    <row r="3034" spans="1:5" x14ac:dyDescent="0.35">
      <c r="A3034" t="s">
        <v>754</v>
      </c>
      <c r="B3034">
        <v>250</v>
      </c>
      <c r="C3034">
        <v>280</v>
      </c>
      <c r="D3034">
        <v>507</v>
      </c>
      <c r="E3034">
        <v>475</v>
      </c>
    </row>
    <row r="3035" spans="1:5" x14ac:dyDescent="0.35">
      <c r="A3035" t="s">
        <v>754</v>
      </c>
      <c r="B3035">
        <v>280</v>
      </c>
      <c r="C3035">
        <v>315</v>
      </c>
      <c r="D3035">
        <v>557</v>
      </c>
      <c r="E3035">
        <v>525</v>
      </c>
    </row>
    <row r="3036" spans="1:5" x14ac:dyDescent="0.35">
      <c r="A3036" t="s">
        <v>754</v>
      </c>
      <c r="B3036">
        <v>315</v>
      </c>
      <c r="C3036">
        <v>355</v>
      </c>
      <c r="D3036">
        <v>626</v>
      </c>
      <c r="E3036">
        <v>590</v>
      </c>
    </row>
    <row r="3037" spans="1:5" x14ac:dyDescent="0.35">
      <c r="A3037" t="s">
        <v>754</v>
      </c>
      <c r="B3037">
        <v>355</v>
      </c>
      <c r="C3037">
        <v>400</v>
      </c>
      <c r="D3037">
        <v>696</v>
      </c>
      <c r="E3037">
        <v>660</v>
      </c>
    </row>
    <row r="3038" spans="1:5" x14ac:dyDescent="0.35">
      <c r="A3038" t="s">
        <v>754</v>
      </c>
      <c r="B3038">
        <v>400</v>
      </c>
      <c r="C3038">
        <v>450</v>
      </c>
      <c r="D3038">
        <v>780</v>
      </c>
      <c r="E3038">
        <v>740</v>
      </c>
    </row>
    <row r="3039" spans="1:5" x14ac:dyDescent="0.35">
      <c r="A3039" t="s">
        <v>754</v>
      </c>
      <c r="B3039">
        <v>450</v>
      </c>
      <c r="C3039">
        <v>500</v>
      </c>
      <c r="D3039">
        <v>860</v>
      </c>
      <c r="E3039">
        <v>820</v>
      </c>
    </row>
    <row r="3040" spans="1:5" x14ac:dyDescent="0.35">
      <c r="A3040" t="s">
        <v>1130</v>
      </c>
      <c r="B3040">
        <v>0</v>
      </c>
      <c r="C3040">
        <v>3</v>
      </c>
      <c r="D3040">
        <v>30</v>
      </c>
      <c r="E3040">
        <v>20</v>
      </c>
    </row>
    <row r="3041" spans="1:5" x14ac:dyDescent="0.35">
      <c r="A3041" t="s">
        <v>1130</v>
      </c>
      <c r="B3041">
        <v>3</v>
      </c>
      <c r="C3041">
        <v>6</v>
      </c>
      <c r="D3041">
        <v>40</v>
      </c>
      <c r="E3041">
        <v>28</v>
      </c>
    </row>
    <row r="3042" spans="1:5" x14ac:dyDescent="0.35">
      <c r="A3042" t="s">
        <v>1130</v>
      </c>
      <c r="B3042">
        <v>6</v>
      </c>
      <c r="C3042">
        <v>10</v>
      </c>
      <c r="D3042">
        <v>49</v>
      </c>
      <c r="E3042">
        <v>34</v>
      </c>
    </row>
    <row r="3043" spans="1:5" x14ac:dyDescent="0.35">
      <c r="A3043" t="s">
        <v>1130</v>
      </c>
      <c r="B3043">
        <v>10</v>
      </c>
      <c r="C3043">
        <v>14</v>
      </c>
      <c r="D3043">
        <v>58</v>
      </c>
      <c r="E3043">
        <v>40</v>
      </c>
    </row>
    <row r="3044" spans="1:5" x14ac:dyDescent="0.35">
      <c r="A3044" t="s">
        <v>1130</v>
      </c>
      <c r="B3044">
        <v>14</v>
      </c>
      <c r="C3044">
        <v>18</v>
      </c>
      <c r="D3044">
        <v>63</v>
      </c>
      <c r="E3044">
        <v>45</v>
      </c>
    </row>
    <row r="3045" spans="1:5" x14ac:dyDescent="0.35">
      <c r="A3045" t="s">
        <v>1130</v>
      </c>
      <c r="B3045">
        <v>18</v>
      </c>
      <c r="C3045">
        <v>24</v>
      </c>
      <c r="D3045">
        <v>75</v>
      </c>
      <c r="E3045">
        <v>54</v>
      </c>
    </row>
    <row r="3046" spans="1:5" x14ac:dyDescent="0.35">
      <c r="A3046" t="s">
        <v>1130</v>
      </c>
      <c r="B3046">
        <v>24</v>
      </c>
      <c r="C3046">
        <v>30</v>
      </c>
      <c r="D3046">
        <v>85</v>
      </c>
      <c r="E3046">
        <v>64</v>
      </c>
    </row>
    <row r="3047" spans="1:5" x14ac:dyDescent="0.35">
      <c r="A3047" t="s">
        <v>1130</v>
      </c>
      <c r="B3047">
        <v>30</v>
      </c>
      <c r="C3047">
        <v>40</v>
      </c>
      <c r="D3047">
        <v>105</v>
      </c>
      <c r="E3047">
        <v>80</v>
      </c>
    </row>
    <row r="3048" spans="1:5" x14ac:dyDescent="0.35">
      <c r="A3048" t="s">
        <v>1130</v>
      </c>
      <c r="B3048">
        <v>40</v>
      </c>
      <c r="C3048">
        <v>50</v>
      </c>
      <c r="D3048">
        <v>122</v>
      </c>
      <c r="E3048">
        <v>97</v>
      </c>
    </row>
    <row r="3049" spans="1:5" x14ac:dyDescent="0.35">
      <c r="A3049" t="s">
        <v>1130</v>
      </c>
      <c r="B3049">
        <v>50</v>
      </c>
      <c r="C3049">
        <v>65</v>
      </c>
      <c r="D3049">
        <v>152</v>
      </c>
      <c r="E3049">
        <v>122</v>
      </c>
    </row>
    <row r="3050" spans="1:5" x14ac:dyDescent="0.35">
      <c r="A3050" t="s">
        <v>1130</v>
      </c>
      <c r="B3050">
        <v>65</v>
      </c>
      <c r="C3050">
        <v>80</v>
      </c>
      <c r="D3050">
        <v>176</v>
      </c>
      <c r="E3050">
        <v>146</v>
      </c>
    </row>
    <row r="3051" spans="1:5" x14ac:dyDescent="0.35">
      <c r="A3051" t="s">
        <v>1130</v>
      </c>
      <c r="B3051">
        <v>80</v>
      </c>
      <c r="C3051">
        <v>100</v>
      </c>
      <c r="D3051">
        <v>213</v>
      </c>
      <c r="E3051">
        <v>178</v>
      </c>
    </row>
    <row r="3052" spans="1:5" x14ac:dyDescent="0.35">
      <c r="A3052" t="s">
        <v>1130</v>
      </c>
      <c r="B3052">
        <v>100</v>
      </c>
      <c r="C3052">
        <v>120</v>
      </c>
      <c r="D3052">
        <v>245</v>
      </c>
      <c r="E3052">
        <v>210</v>
      </c>
    </row>
    <row r="3053" spans="1:5" x14ac:dyDescent="0.35">
      <c r="A3053" t="s">
        <v>1130</v>
      </c>
      <c r="B3053">
        <v>120</v>
      </c>
      <c r="C3053">
        <v>140</v>
      </c>
      <c r="D3053">
        <v>288</v>
      </c>
      <c r="E3053">
        <v>248</v>
      </c>
    </row>
    <row r="3054" spans="1:5" x14ac:dyDescent="0.35">
      <c r="A3054" t="s">
        <v>1130</v>
      </c>
      <c r="B3054">
        <v>140</v>
      </c>
      <c r="C3054">
        <v>160</v>
      </c>
      <c r="D3054">
        <v>320</v>
      </c>
      <c r="E3054">
        <v>280</v>
      </c>
    </row>
    <row r="3055" spans="1:5" x14ac:dyDescent="0.35">
      <c r="A3055" t="s">
        <v>1130</v>
      </c>
      <c r="B3055">
        <v>160</v>
      </c>
      <c r="C3055">
        <v>180</v>
      </c>
      <c r="D3055">
        <v>350</v>
      </c>
      <c r="E3055">
        <v>310</v>
      </c>
    </row>
    <row r="3056" spans="1:5" x14ac:dyDescent="0.35">
      <c r="A3056" t="s">
        <v>1130</v>
      </c>
      <c r="B3056">
        <v>180</v>
      </c>
      <c r="C3056">
        <v>200</v>
      </c>
      <c r="D3056">
        <v>396</v>
      </c>
      <c r="E3056">
        <v>350</v>
      </c>
    </row>
    <row r="3057" spans="1:5" x14ac:dyDescent="0.35">
      <c r="A3057" t="s">
        <v>1130</v>
      </c>
      <c r="B3057">
        <v>200</v>
      </c>
      <c r="C3057">
        <v>225</v>
      </c>
      <c r="D3057">
        <v>431</v>
      </c>
      <c r="E3057">
        <v>385</v>
      </c>
    </row>
    <row r="3058" spans="1:5" x14ac:dyDescent="0.35">
      <c r="A3058" t="s">
        <v>1130</v>
      </c>
      <c r="B3058">
        <v>225</v>
      </c>
      <c r="C3058">
        <v>250</v>
      </c>
      <c r="D3058">
        <v>471</v>
      </c>
      <c r="E3058">
        <v>425</v>
      </c>
    </row>
    <row r="3059" spans="1:5" x14ac:dyDescent="0.35">
      <c r="A3059" t="s">
        <v>1130</v>
      </c>
      <c r="B3059">
        <v>250</v>
      </c>
      <c r="C3059">
        <v>280</v>
      </c>
      <c r="D3059">
        <v>527</v>
      </c>
      <c r="E3059">
        <v>475</v>
      </c>
    </row>
    <row r="3060" spans="1:5" x14ac:dyDescent="0.35">
      <c r="A3060" t="s">
        <v>1130</v>
      </c>
      <c r="B3060">
        <v>280</v>
      </c>
      <c r="C3060">
        <v>315</v>
      </c>
      <c r="D3060">
        <v>577</v>
      </c>
      <c r="E3060">
        <v>525</v>
      </c>
    </row>
    <row r="3061" spans="1:5" x14ac:dyDescent="0.35">
      <c r="A3061" t="s">
        <v>1130</v>
      </c>
      <c r="B3061">
        <v>315</v>
      </c>
      <c r="C3061">
        <v>355</v>
      </c>
      <c r="D3061">
        <v>647</v>
      </c>
      <c r="E3061">
        <v>590</v>
      </c>
    </row>
    <row r="3062" spans="1:5" x14ac:dyDescent="0.35">
      <c r="A3062" t="s">
        <v>1130</v>
      </c>
      <c r="B3062">
        <v>355</v>
      </c>
      <c r="C3062">
        <v>400</v>
      </c>
      <c r="D3062">
        <v>717</v>
      </c>
      <c r="E3062">
        <v>660</v>
      </c>
    </row>
    <row r="3063" spans="1:5" x14ac:dyDescent="0.35">
      <c r="A3063" t="s">
        <v>1130</v>
      </c>
      <c r="B3063">
        <v>400</v>
      </c>
      <c r="C3063">
        <v>450</v>
      </c>
      <c r="D3063">
        <v>803</v>
      </c>
      <c r="E3063">
        <v>740</v>
      </c>
    </row>
    <row r="3064" spans="1:5" x14ac:dyDescent="0.35">
      <c r="A3064" t="s">
        <v>1130</v>
      </c>
      <c r="B3064">
        <v>450</v>
      </c>
      <c r="C3064">
        <v>500</v>
      </c>
      <c r="D3064">
        <v>883</v>
      </c>
      <c r="E3064">
        <v>820</v>
      </c>
    </row>
    <row r="3065" spans="1:5" x14ac:dyDescent="0.35">
      <c r="A3065" t="s">
        <v>1131</v>
      </c>
      <c r="B3065">
        <v>0</v>
      </c>
      <c r="C3065">
        <v>3</v>
      </c>
      <c r="D3065">
        <v>34</v>
      </c>
      <c r="E3065">
        <v>20</v>
      </c>
    </row>
    <row r="3066" spans="1:5" x14ac:dyDescent="0.35">
      <c r="A3066" t="s">
        <v>1131</v>
      </c>
      <c r="B3066">
        <v>3</v>
      </c>
      <c r="C3066">
        <v>6</v>
      </c>
      <c r="D3066">
        <v>46</v>
      </c>
      <c r="E3066">
        <v>28</v>
      </c>
    </row>
    <row r="3067" spans="1:5" x14ac:dyDescent="0.35">
      <c r="A3067" t="s">
        <v>1131</v>
      </c>
      <c r="B3067">
        <v>6</v>
      </c>
      <c r="C3067">
        <v>10</v>
      </c>
      <c r="D3067">
        <v>56</v>
      </c>
      <c r="E3067">
        <v>34</v>
      </c>
    </row>
    <row r="3068" spans="1:5" x14ac:dyDescent="0.35">
      <c r="A3068" t="s">
        <v>1131</v>
      </c>
      <c r="B3068">
        <v>10</v>
      </c>
      <c r="C3068">
        <v>14</v>
      </c>
      <c r="D3068">
        <v>67</v>
      </c>
      <c r="E3068">
        <v>40</v>
      </c>
    </row>
    <row r="3069" spans="1:5" x14ac:dyDescent="0.35">
      <c r="A3069" t="s">
        <v>1131</v>
      </c>
      <c r="B3069">
        <v>14</v>
      </c>
      <c r="C3069">
        <v>18</v>
      </c>
      <c r="D3069">
        <v>72</v>
      </c>
      <c r="E3069">
        <v>45</v>
      </c>
    </row>
    <row r="3070" spans="1:5" x14ac:dyDescent="0.35">
      <c r="A3070" t="s">
        <v>1131</v>
      </c>
      <c r="B3070">
        <v>18</v>
      </c>
      <c r="C3070">
        <v>24</v>
      </c>
      <c r="D3070">
        <v>87</v>
      </c>
      <c r="E3070">
        <v>54</v>
      </c>
    </row>
    <row r="3071" spans="1:5" x14ac:dyDescent="0.35">
      <c r="A3071" t="s">
        <v>1131</v>
      </c>
      <c r="B3071">
        <v>24</v>
      </c>
      <c r="C3071">
        <v>30</v>
      </c>
      <c r="D3071">
        <v>97</v>
      </c>
      <c r="E3071">
        <v>64</v>
      </c>
    </row>
    <row r="3072" spans="1:5" x14ac:dyDescent="0.35">
      <c r="A3072" t="s">
        <v>1131</v>
      </c>
      <c r="B3072">
        <v>30</v>
      </c>
      <c r="C3072">
        <v>40</v>
      </c>
      <c r="D3072">
        <v>119</v>
      </c>
      <c r="E3072">
        <v>80</v>
      </c>
    </row>
    <row r="3073" spans="1:5" x14ac:dyDescent="0.35">
      <c r="A3073" t="s">
        <v>1131</v>
      </c>
      <c r="B3073">
        <v>40</v>
      </c>
      <c r="C3073">
        <v>50</v>
      </c>
      <c r="D3073">
        <v>136</v>
      </c>
      <c r="E3073">
        <v>97</v>
      </c>
    </row>
    <row r="3074" spans="1:5" x14ac:dyDescent="0.35">
      <c r="A3074" t="s">
        <v>1131</v>
      </c>
      <c r="B3074">
        <v>50</v>
      </c>
      <c r="C3074">
        <v>65</v>
      </c>
      <c r="D3074">
        <v>168</v>
      </c>
      <c r="E3074">
        <v>122</v>
      </c>
    </row>
    <row r="3075" spans="1:5" x14ac:dyDescent="0.35">
      <c r="A3075" t="s">
        <v>1131</v>
      </c>
      <c r="B3075">
        <v>65</v>
      </c>
      <c r="C3075">
        <v>80</v>
      </c>
      <c r="D3075">
        <v>192</v>
      </c>
      <c r="E3075">
        <v>146</v>
      </c>
    </row>
    <row r="3076" spans="1:5" x14ac:dyDescent="0.35">
      <c r="A3076" t="s">
        <v>1131</v>
      </c>
      <c r="B3076">
        <v>80</v>
      </c>
      <c r="C3076">
        <v>100</v>
      </c>
      <c r="D3076">
        <v>232</v>
      </c>
      <c r="E3076">
        <v>178</v>
      </c>
    </row>
    <row r="3077" spans="1:5" x14ac:dyDescent="0.35">
      <c r="A3077" t="s">
        <v>1131</v>
      </c>
      <c r="B3077">
        <v>100</v>
      </c>
      <c r="C3077">
        <v>120</v>
      </c>
      <c r="D3077">
        <v>264</v>
      </c>
      <c r="E3077">
        <v>210</v>
      </c>
    </row>
    <row r="3078" spans="1:5" x14ac:dyDescent="0.35">
      <c r="A3078" t="s">
        <v>1131</v>
      </c>
      <c r="B3078">
        <v>120</v>
      </c>
      <c r="C3078">
        <v>140</v>
      </c>
      <c r="D3078">
        <v>311</v>
      </c>
      <c r="E3078">
        <v>248</v>
      </c>
    </row>
    <row r="3079" spans="1:5" x14ac:dyDescent="0.35">
      <c r="A3079" t="s">
        <v>1131</v>
      </c>
      <c r="B3079">
        <v>140</v>
      </c>
      <c r="C3079">
        <v>160</v>
      </c>
      <c r="D3079">
        <v>343</v>
      </c>
      <c r="E3079">
        <v>280</v>
      </c>
    </row>
    <row r="3080" spans="1:5" x14ac:dyDescent="0.35">
      <c r="A3080" t="s">
        <v>1131</v>
      </c>
      <c r="B3080">
        <v>160</v>
      </c>
      <c r="C3080">
        <v>180</v>
      </c>
      <c r="D3080">
        <v>373</v>
      </c>
      <c r="E3080">
        <v>310</v>
      </c>
    </row>
    <row r="3081" spans="1:5" x14ac:dyDescent="0.35">
      <c r="A3081" t="s">
        <v>1131</v>
      </c>
      <c r="B3081">
        <v>180</v>
      </c>
      <c r="C3081">
        <v>200</v>
      </c>
      <c r="D3081">
        <v>422</v>
      </c>
      <c r="E3081">
        <v>350</v>
      </c>
    </row>
    <row r="3082" spans="1:5" x14ac:dyDescent="0.35">
      <c r="A3082" t="s">
        <v>1131</v>
      </c>
      <c r="B3082">
        <v>200</v>
      </c>
      <c r="C3082">
        <v>225</v>
      </c>
      <c r="D3082">
        <v>457</v>
      </c>
      <c r="E3082">
        <v>385</v>
      </c>
    </row>
    <row r="3083" spans="1:5" x14ac:dyDescent="0.35">
      <c r="A3083" t="s">
        <v>1131</v>
      </c>
      <c r="B3083">
        <v>225</v>
      </c>
      <c r="C3083">
        <v>250</v>
      </c>
      <c r="D3083">
        <v>497</v>
      </c>
      <c r="E3083">
        <v>425</v>
      </c>
    </row>
    <row r="3084" spans="1:5" x14ac:dyDescent="0.35">
      <c r="A3084" t="s">
        <v>1131</v>
      </c>
      <c r="B3084">
        <v>250</v>
      </c>
      <c r="C3084">
        <v>280</v>
      </c>
      <c r="D3084">
        <v>556</v>
      </c>
      <c r="E3084">
        <v>475</v>
      </c>
    </row>
    <row r="3085" spans="1:5" x14ac:dyDescent="0.35">
      <c r="A3085" t="s">
        <v>1131</v>
      </c>
      <c r="B3085">
        <v>280</v>
      </c>
      <c r="C3085">
        <v>315</v>
      </c>
      <c r="D3085">
        <v>606</v>
      </c>
      <c r="E3085">
        <v>525</v>
      </c>
    </row>
    <row r="3086" spans="1:5" x14ac:dyDescent="0.35">
      <c r="A3086" t="s">
        <v>1131</v>
      </c>
      <c r="B3086">
        <v>315</v>
      </c>
      <c r="C3086">
        <v>355</v>
      </c>
      <c r="D3086">
        <v>679</v>
      </c>
      <c r="E3086">
        <v>590</v>
      </c>
    </row>
    <row r="3087" spans="1:5" x14ac:dyDescent="0.35">
      <c r="A3087" t="s">
        <v>1131</v>
      </c>
      <c r="B3087">
        <v>355</v>
      </c>
      <c r="C3087">
        <v>400</v>
      </c>
      <c r="D3087">
        <v>749</v>
      </c>
      <c r="E3087">
        <v>660</v>
      </c>
    </row>
    <row r="3088" spans="1:5" x14ac:dyDescent="0.35">
      <c r="A3088" t="s">
        <v>1131</v>
      </c>
      <c r="B3088">
        <v>400</v>
      </c>
      <c r="C3088">
        <v>450</v>
      </c>
      <c r="D3088">
        <v>837</v>
      </c>
      <c r="E3088">
        <v>740</v>
      </c>
    </row>
    <row r="3089" spans="1:5" x14ac:dyDescent="0.35">
      <c r="A3089" t="s">
        <v>1131</v>
      </c>
      <c r="B3089">
        <v>450</v>
      </c>
      <c r="C3089">
        <v>500</v>
      </c>
      <c r="D3089">
        <v>917</v>
      </c>
      <c r="E3089">
        <v>820</v>
      </c>
    </row>
    <row r="3090" spans="1:5" x14ac:dyDescent="0.35">
      <c r="A3090" t="s">
        <v>1132</v>
      </c>
      <c r="B3090">
        <v>0</v>
      </c>
      <c r="C3090">
        <v>3</v>
      </c>
      <c r="D3090">
        <v>45</v>
      </c>
      <c r="E3090">
        <v>20</v>
      </c>
    </row>
    <row r="3091" spans="1:5" x14ac:dyDescent="0.35">
      <c r="A3091" t="s">
        <v>1132</v>
      </c>
      <c r="B3091">
        <v>3</v>
      </c>
      <c r="C3091">
        <v>6</v>
      </c>
      <c r="D3091">
        <v>58</v>
      </c>
      <c r="E3091">
        <v>28</v>
      </c>
    </row>
    <row r="3092" spans="1:5" x14ac:dyDescent="0.35">
      <c r="A3092" t="s">
        <v>1132</v>
      </c>
      <c r="B3092">
        <v>6</v>
      </c>
      <c r="C3092">
        <v>10</v>
      </c>
      <c r="D3092">
        <v>70</v>
      </c>
      <c r="E3092">
        <v>34</v>
      </c>
    </row>
    <row r="3093" spans="1:5" x14ac:dyDescent="0.35">
      <c r="A3093" t="s">
        <v>1132</v>
      </c>
      <c r="B3093">
        <v>10</v>
      </c>
      <c r="C3093">
        <v>14</v>
      </c>
      <c r="D3093">
        <v>83</v>
      </c>
      <c r="E3093">
        <v>40</v>
      </c>
    </row>
    <row r="3094" spans="1:5" x14ac:dyDescent="0.35">
      <c r="A3094" t="s">
        <v>1132</v>
      </c>
      <c r="B3094">
        <v>14</v>
      </c>
      <c r="C3094">
        <v>18</v>
      </c>
      <c r="D3094">
        <v>88</v>
      </c>
      <c r="E3094">
        <v>45</v>
      </c>
    </row>
    <row r="3095" spans="1:5" x14ac:dyDescent="0.35">
      <c r="A3095" t="s">
        <v>1132</v>
      </c>
      <c r="B3095">
        <v>18</v>
      </c>
      <c r="C3095">
        <v>24</v>
      </c>
      <c r="D3095">
        <v>106</v>
      </c>
      <c r="E3095">
        <v>54</v>
      </c>
    </row>
    <row r="3096" spans="1:5" x14ac:dyDescent="0.35">
      <c r="A3096" t="s">
        <v>1132</v>
      </c>
      <c r="B3096">
        <v>24</v>
      </c>
      <c r="C3096">
        <v>30</v>
      </c>
      <c r="D3096">
        <v>116</v>
      </c>
      <c r="E3096">
        <v>64</v>
      </c>
    </row>
    <row r="3097" spans="1:5" x14ac:dyDescent="0.35">
      <c r="A3097" t="s">
        <v>1132</v>
      </c>
      <c r="B3097">
        <v>30</v>
      </c>
      <c r="C3097">
        <v>40</v>
      </c>
      <c r="D3097">
        <v>142</v>
      </c>
      <c r="E3097">
        <v>80</v>
      </c>
    </row>
    <row r="3098" spans="1:5" x14ac:dyDescent="0.35">
      <c r="A3098" t="s">
        <v>1132</v>
      </c>
      <c r="B3098">
        <v>40</v>
      </c>
      <c r="C3098">
        <v>50</v>
      </c>
      <c r="D3098">
        <v>159</v>
      </c>
      <c r="E3098">
        <v>97</v>
      </c>
    </row>
    <row r="3099" spans="1:5" x14ac:dyDescent="0.35">
      <c r="A3099" t="s">
        <v>1132</v>
      </c>
      <c r="B3099">
        <v>50</v>
      </c>
      <c r="C3099">
        <v>65</v>
      </c>
      <c r="D3099">
        <v>196</v>
      </c>
      <c r="E3099">
        <v>122</v>
      </c>
    </row>
    <row r="3100" spans="1:5" x14ac:dyDescent="0.35">
      <c r="A3100" t="s">
        <v>1132</v>
      </c>
      <c r="B3100">
        <v>65</v>
      </c>
      <c r="C3100">
        <v>80</v>
      </c>
      <c r="D3100">
        <v>220</v>
      </c>
      <c r="E3100">
        <v>146</v>
      </c>
    </row>
    <row r="3101" spans="1:5" x14ac:dyDescent="0.35">
      <c r="A3101" t="s">
        <v>1132</v>
      </c>
      <c r="B3101">
        <v>80</v>
      </c>
      <c r="C3101">
        <v>100</v>
      </c>
      <c r="D3101">
        <v>265</v>
      </c>
      <c r="E3101">
        <v>178</v>
      </c>
    </row>
    <row r="3102" spans="1:5" x14ac:dyDescent="0.35">
      <c r="A3102" t="s">
        <v>1132</v>
      </c>
      <c r="B3102">
        <v>100</v>
      </c>
      <c r="C3102">
        <v>120</v>
      </c>
      <c r="D3102">
        <v>297</v>
      </c>
      <c r="E3102">
        <v>210</v>
      </c>
    </row>
    <row r="3103" spans="1:5" x14ac:dyDescent="0.35">
      <c r="A3103" t="s">
        <v>1132</v>
      </c>
      <c r="B3103">
        <v>120</v>
      </c>
      <c r="C3103">
        <v>140</v>
      </c>
      <c r="D3103">
        <v>348</v>
      </c>
      <c r="E3103">
        <v>248</v>
      </c>
    </row>
    <row r="3104" spans="1:5" x14ac:dyDescent="0.35">
      <c r="A3104" t="s">
        <v>1132</v>
      </c>
      <c r="B3104">
        <v>140</v>
      </c>
      <c r="C3104">
        <v>160</v>
      </c>
      <c r="D3104">
        <v>380</v>
      </c>
      <c r="E3104">
        <v>280</v>
      </c>
    </row>
    <row r="3105" spans="1:5" x14ac:dyDescent="0.35">
      <c r="A3105" t="s">
        <v>1132</v>
      </c>
      <c r="B3105">
        <v>160</v>
      </c>
      <c r="C3105">
        <v>180</v>
      </c>
      <c r="D3105">
        <v>410</v>
      </c>
      <c r="E3105">
        <v>310</v>
      </c>
    </row>
    <row r="3106" spans="1:5" x14ac:dyDescent="0.35">
      <c r="A3106" t="s">
        <v>1132</v>
      </c>
      <c r="B3106">
        <v>180</v>
      </c>
      <c r="C3106">
        <v>200</v>
      </c>
      <c r="D3106">
        <v>465</v>
      </c>
      <c r="E3106">
        <v>350</v>
      </c>
    </row>
    <row r="3107" spans="1:5" x14ac:dyDescent="0.35">
      <c r="A3107" t="s">
        <v>1132</v>
      </c>
      <c r="B3107">
        <v>200</v>
      </c>
      <c r="C3107">
        <v>225</v>
      </c>
      <c r="D3107">
        <v>500</v>
      </c>
      <c r="E3107">
        <v>385</v>
      </c>
    </row>
    <row r="3108" spans="1:5" x14ac:dyDescent="0.35">
      <c r="A3108" t="s">
        <v>1132</v>
      </c>
      <c r="B3108">
        <v>225</v>
      </c>
      <c r="C3108">
        <v>250</v>
      </c>
      <c r="D3108">
        <v>540</v>
      </c>
      <c r="E3108">
        <v>425</v>
      </c>
    </row>
    <row r="3109" spans="1:5" x14ac:dyDescent="0.35">
      <c r="A3109" t="s">
        <v>1132</v>
      </c>
      <c r="B3109">
        <v>250</v>
      </c>
      <c r="C3109">
        <v>280</v>
      </c>
      <c r="D3109">
        <v>605</v>
      </c>
      <c r="E3109">
        <v>475</v>
      </c>
    </row>
    <row r="3110" spans="1:5" x14ac:dyDescent="0.35">
      <c r="A3110" t="s">
        <v>1132</v>
      </c>
      <c r="B3110">
        <v>280</v>
      </c>
      <c r="C3110">
        <v>315</v>
      </c>
      <c r="D3110">
        <v>655</v>
      </c>
      <c r="E3110">
        <v>525</v>
      </c>
    </row>
    <row r="3111" spans="1:5" x14ac:dyDescent="0.35">
      <c r="A3111" t="s">
        <v>1132</v>
      </c>
      <c r="B3111">
        <v>315</v>
      </c>
      <c r="C3111">
        <v>355</v>
      </c>
      <c r="D3111">
        <v>730</v>
      </c>
      <c r="E3111">
        <v>590</v>
      </c>
    </row>
    <row r="3112" spans="1:5" x14ac:dyDescent="0.35">
      <c r="A3112" t="s">
        <v>1132</v>
      </c>
      <c r="B3112">
        <v>355</v>
      </c>
      <c r="C3112">
        <v>400</v>
      </c>
      <c r="D3112">
        <v>800</v>
      </c>
      <c r="E3112">
        <v>660</v>
      </c>
    </row>
    <row r="3113" spans="1:5" x14ac:dyDescent="0.35">
      <c r="A3113" t="s">
        <v>1132</v>
      </c>
      <c r="B3113">
        <v>400</v>
      </c>
      <c r="C3113">
        <v>450</v>
      </c>
      <c r="D3113">
        <v>895</v>
      </c>
      <c r="E3113">
        <v>740</v>
      </c>
    </row>
    <row r="3114" spans="1:5" x14ac:dyDescent="0.35">
      <c r="A3114" t="s">
        <v>1132</v>
      </c>
      <c r="B3114">
        <v>450</v>
      </c>
      <c r="C3114">
        <v>500</v>
      </c>
      <c r="D3114">
        <v>975</v>
      </c>
      <c r="E3114">
        <v>820</v>
      </c>
    </row>
    <row r="3115" spans="1:5" x14ac:dyDescent="0.35">
      <c r="A3115" t="s">
        <v>1133</v>
      </c>
      <c r="B3115">
        <v>0</v>
      </c>
      <c r="C3115">
        <v>3</v>
      </c>
      <c r="D3115">
        <v>60</v>
      </c>
      <c r="E3115">
        <v>20</v>
      </c>
    </row>
    <row r="3116" spans="1:5" x14ac:dyDescent="0.35">
      <c r="A3116" t="s">
        <v>1133</v>
      </c>
      <c r="B3116">
        <v>3</v>
      </c>
      <c r="C3116">
        <v>6</v>
      </c>
      <c r="D3116">
        <v>76</v>
      </c>
      <c r="E3116">
        <v>28</v>
      </c>
    </row>
    <row r="3117" spans="1:5" x14ac:dyDescent="0.35">
      <c r="A3117" t="s">
        <v>1133</v>
      </c>
      <c r="B3117">
        <v>6</v>
      </c>
      <c r="C3117">
        <v>10</v>
      </c>
      <c r="D3117">
        <v>92</v>
      </c>
      <c r="E3117">
        <v>34</v>
      </c>
    </row>
    <row r="3118" spans="1:5" x14ac:dyDescent="0.35">
      <c r="A3118" t="s">
        <v>1133</v>
      </c>
      <c r="B3118">
        <v>10</v>
      </c>
      <c r="C3118">
        <v>14</v>
      </c>
      <c r="D3118">
        <v>110</v>
      </c>
      <c r="E3118">
        <v>40</v>
      </c>
    </row>
    <row r="3119" spans="1:5" x14ac:dyDescent="0.35">
      <c r="A3119" t="s">
        <v>1133</v>
      </c>
      <c r="B3119">
        <v>14</v>
      </c>
      <c r="C3119">
        <v>18</v>
      </c>
      <c r="D3119">
        <v>115</v>
      </c>
      <c r="E3119">
        <v>45</v>
      </c>
    </row>
    <row r="3120" spans="1:5" x14ac:dyDescent="0.35">
      <c r="A3120" t="s">
        <v>1133</v>
      </c>
      <c r="B3120">
        <v>18</v>
      </c>
      <c r="C3120">
        <v>24</v>
      </c>
      <c r="D3120">
        <v>138</v>
      </c>
      <c r="E3120">
        <v>54</v>
      </c>
    </row>
    <row r="3121" spans="1:5" x14ac:dyDescent="0.35">
      <c r="A3121" t="s">
        <v>1133</v>
      </c>
      <c r="B3121">
        <v>24</v>
      </c>
      <c r="C3121">
        <v>30</v>
      </c>
      <c r="D3121">
        <v>148</v>
      </c>
      <c r="E3121">
        <v>64</v>
      </c>
    </row>
    <row r="3122" spans="1:5" x14ac:dyDescent="0.35">
      <c r="A3122" t="s">
        <v>1133</v>
      </c>
      <c r="B3122">
        <v>30</v>
      </c>
      <c r="C3122">
        <v>40</v>
      </c>
      <c r="D3122">
        <v>180</v>
      </c>
      <c r="E3122">
        <v>80</v>
      </c>
    </row>
    <row r="3123" spans="1:5" x14ac:dyDescent="0.35">
      <c r="A3123" t="s">
        <v>1133</v>
      </c>
      <c r="B3123">
        <v>40</v>
      </c>
      <c r="C3123">
        <v>50</v>
      </c>
      <c r="D3123">
        <v>197</v>
      </c>
      <c r="E3123">
        <v>97</v>
      </c>
    </row>
    <row r="3124" spans="1:5" x14ac:dyDescent="0.35">
      <c r="A3124" t="s">
        <v>1134</v>
      </c>
      <c r="B3124">
        <v>18</v>
      </c>
      <c r="C3124">
        <v>24</v>
      </c>
      <c r="D3124">
        <v>76</v>
      </c>
      <c r="E3124">
        <v>63</v>
      </c>
    </row>
    <row r="3125" spans="1:5" x14ac:dyDescent="0.35">
      <c r="A3125" t="s">
        <v>1134</v>
      </c>
      <c r="B3125">
        <v>24</v>
      </c>
      <c r="C3125">
        <v>30</v>
      </c>
      <c r="D3125">
        <v>88</v>
      </c>
      <c r="E3125">
        <v>75</v>
      </c>
    </row>
    <row r="3126" spans="1:5" x14ac:dyDescent="0.35">
      <c r="A3126" t="s">
        <v>1134</v>
      </c>
      <c r="B3126">
        <v>30</v>
      </c>
      <c r="C3126">
        <v>40</v>
      </c>
      <c r="D3126">
        <v>110</v>
      </c>
      <c r="E3126">
        <v>94</v>
      </c>
    </row>
    <row r="3127" spans="1:5" x14ac:dyDescent="0.35">
      <c r="A3127" t="s">
        <v>1134</v>
      </c>
      <c r="B3127">
        <v>40</v>
      </c>
      <c r="C3127">
        <v>50</v>
      </c>
      <c r="D3127">
        <v>130</v>
      </c>
      <c r="E3127">
        <v>114</v>
      </c>
    </row>
    <row r="3128" spans="1:5" x14ac:dyDescent="0.35">
      <c r="A3128" t="s">
        <v>1134</v>
      </c>
      <c r="B3128">
        <v>50</v>
      </c>
      <c r="C3128">
        <v>65</v>
      </c>
      <c r="D3128">
        <v>163</v>
      </c>
      <c r="E3128">
        <v>144</v>
      </c>
    </row>
    <row r="3129" spans="1:5" x14ac:dyDescent="0.35">
      <c r="A3129" t="s">
        <v>1134</v>
      </c>
      <c r="B3129">
        <v>65</v>
      </c>
      <c r="C3129">
        <v>80</v>
      </c>
      <c r="D3129">
        <v>193</v>
      </c>
      <c r="E3129">
        <v>174</v>
      </c>
    </row>
    <row r="3130" spans="1:5" x14ac:dyDescent="0.35">
      <c r="A3130" t="s">
        <v>1134</v>
      </c>
      <c r="B3130">
        <v>80</v>
      </c>
      <c r="C3130">
        <v>100</v>
      </c>
      <c r="D3130">
        <v>236</v>
      </c>
      <c r="E3130">
        <v>214</v>
      </c>
    </row>
    <row r="3131" spans="1:5" x14ac:dyDescent="0.35">
      <c r="A3131" t="s">
        <v>1134</v>
      </c>
      <c r="B3131">
        <v>100</v>
      </c>
      <c r="C3131">
        <v>120</v>
      </c>
      <c r="D3131">
        <v>276</v>
      </c>
      <c r="E3131">
        <v>254</v>
      </c>
    </row>
    <row r="3132" spans="1:5" x14ac:dyDescent="0.35">
      <c r="A3132" t="s">
        <v>1134</v>
      </c>
      <c r="B3132">
        <v>120</v>
      </c>
      <c r="C3132">
        <v>140</v>
      </c>
      <c r="D3132">
        <v>325</v>
      </c>
      <c r="E3132">
        <v>300</v>
      </c>
    </row>
    <row r="3133" spans="1:5" x14ac:dyDescent="0.35">
      <c r="A3133" t="s">
        <v>1134</v>
      </c>
      <c r="B3133">
        <v>140</v>
      </c>
      <c r="C3133">
        <v>160</v>
      </c>
      <c r="D3133">
        <v>365</v>
      </c>
      <c r="E3133">
        <v>340</v>
      </c>
    </row>
    <row r="3134" spans="1:5" x14ac:dyDescent="0.35">
      <c r="A3134" t="s">
        <v>1134</v>
      </c>
      <c r="B3134">
        <v>160</v>
      </c>
      <c r="C3134">
        <v>180</v>
      </c>
      <c r="D3134">
        <v>405</v>
      </c>
      <c r="E3134">
        <v>380</v>
      </c>
    </row>
    <row r="3135" spans="1:5" x14ac:dyDescent="0.35">
      <c r="A3135" t="s">
        <v>1134</v>
      </c>
      <c r="B3135">
        <v>180</v>
      </c>
      <c r="C3135">
        <v>200</v>
      </c>
      <c r="D3135">
        <v>454</v>
      </c>
      <c r="E3135">
        <v>425</v>
      </c>
    </row>
    <row r="3136" spans="1:5" x14ac:dyDescent="0.35">
      <c r="A3136" t="s">
        <v>1134</v>
      </c>
      <c r="B3136">
        <v>200</v>
      </c>
      <c r="C3136">
        <v>225</v>
      </c>
      <c r="D3136">
        <v>499</v>
      </c>
      <c r="E3136">
        <v>470</v>
      </c>
    </row>
    <row r="3137" spans="1:5" x14ac:dyDescent="0.35">
      <c r="A3137" t="s">
        <v>1134</v>
      </c>
      <c r="B3137">
        <v>225</v>
      </c>
      <c r="C3137">
        <v>250</v>
      </c>
      <c r="D3137">
        <v>549</v>
      </c>
      <c r="E3137">
        <v>520</v>
      </c>
    </row>
    <row r="3138" spans="1:5" x14ac:dyDescent="0.35">
      <c r="A3138" t="s">
        <v>1134</v>
      </c>
      <c r="B3138">
        <v>250</v>
      </c>
      <c r="C3138">
        <v>280</v>
      </c>
      <c r="D3138">
        <v>612</v>
      </c>
      <c r="E3138">
        <v>580</v>
      </c>
    </row>
    <row r="3139" spans="1:5" x14ac:dyDescent="0.35">
      <c r="A3139" t="s">
        <v>1134</v>
      </c>
      <c r="B3139">
        <v>280</v>
      </c>
      <c r="C3139">
        <v>315</v>
      </c>
      <c r="D3139">
        <v>682</v>
      </c>
      <c r="E3139">
        <v>650</v>
      </c>
    </row>
    <row r="3140" spans="1:5" x14ac:dyDescent="0.35">
      <c r="A3140" t="s">
        <v>1134</v>
      </c>
      <c r="B3140">
        <v>315</v>
      </c>
      <c r="C3140">
        <v>355</v>
      </c>
      <c r="D3140">
        <v>766</v>
      </c>
      <c r="E3140">
        <v>730</v>
      </c>
    </row>
    <row r="3141" spans="1:5" x14ac:dyDescent="0.35">
      <c r="A3141" t="s">
        <v>1134</v>
      </c>
      <c r="B3141">
        <v>355</v>
      </c>
      <c r="C3141">
        <v>400</v>
      </c>
      <c r="D3141">
        <v>856</v>
      </c>
      <c r="E3141">
        <v>820</v>
      </c>
    </row>
    <row r="3142" spans="1:5" x14ac:dyDescent="0.35">
      <c r="A3142" t="s">
        <v>1134</v>
      </c>
      <c r="B3142">
        <v>400</v>
      </c>
      <c r="C3142">
        <v>450</v>
      </c>
      <c r="D3142">
        <v>960</v>
      </c>
      <c r="E3142">
        <v>920</v>
      </c>
    </row>
    <row r="3143" spans="1:5" x14ac:dyDescent="0.35">
      <c r="A3143" t="s">
        <v>1134</v>
      </c>
      <c r="B3143">
        <v>450</v>
      </c>
      <c r="C3143">
        <v>500</v>
      </c>
      <c r="D3143">
        <v>1040</v>
      </c>
      <c r="E3143">
        <v>1000</v>
      </c>
    </row>
    <row r="3144" spans="1:5" x14ac:dyDescent="0.35">
      <c r="A3144" t="s">
        <v>1135</v>
      </c>
      <c r="B3144">
        <v>18</v>
      </c>
      <c r="C3144">
        <v>24</v>
      </c>
      <c r="D3144">
        <v>84</v>
      </c>
      <c r="E3144">
        <v>63</v>
      </c>
    </row>
    <row r="3145" spans="1:5" x14ac:dyDescent="0.35">
      <c r="A3145" t="s">
        <v>1135</v>
      </c>
      <c r="B3145">
        <v>24</v>
      </c>
      <c r="C3145">
        <v>30</v>
      </c>
      <c r="D3145">
        <v>96</v>
      </c>
      <c r="E3145">
        <v>75</v>
      </c>
    </row>
    <row r="3146" spans="1:5" x14ac:dyDescent="0.35">
      <c r="A3146" t="s">
        <v>1135</v>
      </c>
      <c r="B3146">
        <v>30</v>
      </c>
      <c r="C3146">
        <v>40</v>
      </c>
      <c r="D3146">
        <v>119</v>
      </c>
      <c r="E3146">
        <v>94</v>
      </c>
    </row>
    <row r="3147" spans="1:5" x14ac:dyDescent="0.35">
      <c r="A3147" t="s">
        <v>1135</v>
      </c>
      <c r="B3147">
        <v>40</v>
      </c>
      <c r="C3147">
        <v>50</v>
      </c>
      <c r="D3147">
        <v>139</v>
      </c>
      <c r="E3147">
        <v>114</v>
      </c>
    </row>
    <row r="3148" spans="1:5" x14ac:dyDescent="0.35">
      <c r="A3148" t="s">
        <v>1135</v>
      </c>
      <c r="B3148">
        <v>50</v>
      </c>
      <c r="C3148">
        <v>65</v>
      </c>
      <c r="D3148">
        <v>174</v>
      </c>
      <c r="E3148">
        <v>144</v>
      </c>
    </row>
    <row r="3149" spans="1:5" x14ac:dyDescent="0.35">
      <c r="A3149" t="s">
        <v>1135</v>
      </c>
      <c r="B3149">
        <v>65</v>
      </c>
      <c r="C3149">
        <v>80</v>
      </c>
      <c r="D3149">
        <v>204</v>
      </c>
      <c r="E3149">
        <v>174</v>
      </c>
    </row>
    <row r="3150" spans="1:5" x14ac:dyDescent="0.35">
      <c r="A3150" t="s">
        <v>1135</v>
      </c>
      <c r="B3150">
        <v>80</v>
      </c>
      <c r="C3150">
        <v>100</v>
      </c>
      <c r="D3150">
        <v>249</v>
      </c>
      <c r="E3150">
        <v>214</v>
      </c>
    </row>
    <row r="3151" spans="1:5" x14ac:dyDescent="0.35">
      <c r="A3151" t="s">
        <v>1135</v>
      </c>
      <c r="B3151">
        <v>100</v>
      </c>
      <c r="C3151">
        <v>120</v>
      </c>
      <c r="D3151">
        <v>289</v>
      </c>
      <c r="E3151">
        <v>254</v>
      </c>
    </row>
    <row r="3152" spans="1:5" x14ac:dyDescent="0.35">
      <c r="A3152" t="s">
        <v>1135</v>
      </c>
      <c r="B3152">
        <v>120</v>
      </c>
      <c r="C3152">
        <v>140</v>
      </c>
      <c r="D3152">
        <v>340</v>
      </c>
      <c r="E3152">
        <v>300</v>
      </c>
    </row>
    <row r="3153" spans="1:5" x14ac:dyDescent="0.35">
      <c r="A3153" t="s">
        <v>1135</v>
      </c>
      <c r="B3153">
        <v>140</v>
      </c>
      <c r="C3153">
        <v>160</v>
      </c>
      <c r="D3153">
        <v>380</v>
      </c>
      <c r="E3153">
        <v>340</v>
      </c>
    </row>
    <row r="3154" spans="1:5" x14ac:dyDescent="0.35">
      <c r="A3154" t="s">
        <v>1135</v>
      </c>
      <c r="B3154">
        <v>160</v>
      </c>
      <c r="C3154">
        <v>180</v>
      </c>
      <c r="D3154">
        <v>420</v>
      </c>
      <c r="E3154">
        <v>380</v>
      </c>
    </row>
    <row r="3155" spans="1:5" x14ac:dyDescent="0.35">
      <c r="A3155" t="s">
        <v>1135</v>
      </c>
      <c r="B3155">
        <v>180</v>
      </c>
      <c r="C3155">
        <v>200</v>
      </c>
      <c r="D3155">
        <v>471</v>
      </c>
      <c r="E3155">
        <v>425</v>
      </c>
    </row>
    <row r="3156" spans="1:5" x14ac:dyDescent="0.35">
      <c r="A3156" t="s">
        <v>1135</v>
      </c>
      <c r="B3156">
        <v>200</v>
      </c>
      <c r="C3156">
        <v>225</v>
      </c>
      <c r="D3156">
        <v>516</v>
      </c>
      <c r="E3156">
        <v>470</v>
      </c>
    </row>
    <row r="3157" spans="1:5" x14ac:dyDescent="0.35">
      <c r="A3157" t="s">
        <v>1135</v>
      </c>
      <c r="B3157">
        <v>225</v>
      </c>
      <c r="C3157">
        <v>250</v>
      </c>
      <c r="D3157">
        <v>566</v>
      </c>
      <c r="E3157">
        <v>520</v>
      </c>
    </row>
    <row r="3158" spans="1:5" x14ac:dyDescent="0.35">
      <c r="A3158" t="s">
        <v>1135</v>
      </c>
      <c r="B3158">
        <v>250</v>
      </c>
      <c r="C3158">
        <v>280</v>
      </c>
      <c r="D3158">
        <v>632</v>
      </c>
      <c r="E3158">
        <v>580</v>
      </c>
    </row>
    <row r="3159" spans="1:5" x14ac:dyDescent="0.35">
      <c r="A3159" t="s">
        <v>1135</v>
      </c>
      <c r="B3159">
        <v>280</v>
      </c>
      <c r="C3159">
        <v>315</v>
      </c>
      <c r="D3159">
        <v>702</v>
      </c>
      <c r="E3159">
        <v>650</v>
      </c>
    </row>
    <row r="3160" spans="1:5" x14ac:dyDescent="0.35">
      <c r="A3160" t="s">
        <v>1135</v>
      </c>
      <c r="B3160">
        <v>315</v>
      </c>
      <c r="C3160">
        <v>355</v>
      </c>
      <c r="D3160">
        <v>787</v>
      </c>
      <c r="E3160">
        <v>730</v>
      </c>
    </row>
    <row r="3161" spans="1:5" x14ac:dyDescent="0.35">
      <c r="A3161" t="s">
        <v>1135</v>
      </c>
      <c r="B3161">
        <v>355</v>
      </c>
      <c r="C3161">
        <v>400</v>
      </c>
      <c r="D3161">
        <v>877</v>
      </c>
      <c r="E3161">
        <v>820</v>
      </c>
    </row>
    <row r="3162" spans="1:5" x14ac:dyDescent="0.35">
      <c r="A3162" t="s">
        <v>1135</v>
      </c>
      <c r="B3162">
        <v>400</v>
      </c>
      <c r="C3162">
        <v>450</v>
      </c>
      <c r="D3162">
        <v>983</v>
      </c>
      <c r="E3162">
        <v>920</v>
      </c>
    </row>
    <row r="3163" spans="1:5" x14ac:dyDescent="0.35">
      <c r="A3163" t="s">
        <v>1135</v>
      </c>
      <c r="B3163">
        <v>450</v>
      </c>
      <c r="C3163">
        <v>500</v>
      </c>
      <c r="D3163">
        <v>1063</v>
      </c>
      <c r="E3163">
        <v>1000</v>
      </c>
    </row>
    <row r="3164" spans="1:5" x14ac:dyDescent="0.35">
      <c r="A3164" t="s">
        <v>1136</v>
      </c>
      <c r="B3164">
        <v>18</v>
      </c>
      <c r="C3164">
        <v>24</v>
      </c>
      <c r="D3164">
        <v>96</v>
      </c>
      <c r="E3164">
        <v>63</v>
      </c>
    </row>
    <row r="3165" spans="1:5" x14ac:dyDescent="0.35">
      <c r="A3165" t="s">
        <v>1136</v>
      </c>
      <c r="B3165">
        <v>24</v>
      </c>
      <c r="C3165">
        <v>30</v>
      </c>
      <c r="D3165">
        <v>108</v>
      </c>
      <c r="E3165">
        <v>75</v>
      </c>
    </row>
    <row r="3166" spans="1:5" x14ac:dyDescent="0.35">
      <c r="A3166" t="s">
        <v>1136</v>
      </c>
      <c r="B3166">
        <v>30</v>
      </c>
      <c r="C3166">
        <v>40</v>
      </c>
      <c r="D3166">
        <v>133</v>
      </c>
      <c r="E3166">
        <v>94</v>
      </c>
    </row>
    <row r="3167" spans="1:5" x14ac:dyDescent="0.35">
      <c r="A3167" t="s">
        <v>1136</v>
      </c>
      <c r="B3167">
        <v>40</v>
      </c>
      <c r="C3167">
        <v>50</v>
      </c>
      <c r="D3167">
        <v>153</v>
      </c>
      <c r="E3167">
        <v>114</v>
      </c>
    </row>
    <row r="3168" spans="1:5" x14ac:dyDescent="0.35">
      <c r="A3168" t="s">
        <v>1136</v>
      </c>
      <c r="B3168">
        <v>50</v>
      </c>
      <c r="C3168">
        <v>65</v>
      </c>
      <c r="D3168">
        <v>190</v>
      </c>
      <c r="E3168">
        <v>144</v>
      </c>
    </row>
    <row r="3169" spans="1:5" x14ac:dyDescent="0.35">
      <c r="A3169" t="s">
        <v>1136</v>
      </c>
      <c r="B3169">
        <v>65</v>
      </c>
      <c r="C3169">
        <v>80</v>
      </c>
      <c r="D3169">
        <v>220</v>
      </c>
      <c r="E3169">
        <v>174</v>
      </c>
    </row>
    <row r="3170" spans="1:5" x14ac:dyDescent="0.35">
      <c r="A3170" t="s">
        <v>1136</v>
      </c>
      <c r="B3170">
        <v>80</v>
      </c>
      <c r="C3170">
        <v>100</v>
      </c>
      <c r="D3170">
        <v>268</v>
      </c>
      <c r="E3170">
        <v>214</v>
      </c>
    </row>
    <row r="3171" spans="1:5" x14ac:dyDescent="0.35">
      <c r="A3171" t="s">
        <v>1136</v>
      </c>
      <c r="B3171">
        <v>100</v>
      </c>
      <c r="C3171">
        <v>120</v>
      </c>
      <c r="D3171">
        <v>308</v>
      </c>
      <c r="E3171">
        <v>254</v>
      </c>
    </row>
    <row r="3172" spans="1:5" x14ac:dyDescent="0.35">
      <c r="A3172" t="s">
        <v>1136</v>
      </c>
      <c r="B3172">
        <v>120</v>
      </c>
      <c r="C3172">
        <v>140</v>
      </c>
      <c r="D3172">
        <v>363</v>
      </c>
      <c r="E3172">
        <v>300</v>
      </c>
    </row>
    <row r="3173" spans="1:5" x14ac:dyDescent="0.35">
      <c r="A3173" t="s">
        <v>1136</v>
      </c>
      <c r="B3173">
        <v>140</v>
      </c>
      <c r="C3173">
        <v>160</v>
      </c>
      <c r="D3173">
        <v>403</v>
      </c>
      <c r="E3173">
        <v>340</v>
      </c>
    </row>
    <row r="3174" spans="1:5" x14ac:dyDescent="0.35">
      <c r="A3174" t="s">
        <v>1136</v>
      </c>
      <c r="B3174">
        <v>160</v>
      </c>
      <c r="C3174">
        <v>180</v>
      </c>
      <c r="D3174">
        <v>443</v>
      </c>
      <c r="E3174">
        <v>380</v>
      </c>
    </row>
    <row r="3175" spans="1:5" x14ac:dyDescent="0.35">
      <c r="A3175" t="s">
        <v>1136</v>
      </c>
      <c r="B3175">
        <v>180</v>
      </c>
      <c r="C3175">
        <v>200</v>
      </c>
      <c r="D3175">
        <v>497</v>
      </c>
      <c r="E3175">
        <v>425</v>
      </c>
    </row>
    <row r="3176" spans="1:5" x14ac:dyDescent="0.35">
      <c r="A3176" t="s">
        <v>1136</v>
      </c>
      <c r="B3176">
        <v>200</v>
      </c>
      <c r="C3176">
        <v>225</v>
      </c>
      <c r="D3176">
        <v>542</v>
      </c>
      <c r="E3176">
        <v>470</v>
      </c>
    </row>
    <row r="3177" spans="1:5" x14ac:dyDescent="0.35">
      <c r="A3177" t="s">
        <v>1136</v>
      </c>
      <c r="B3177">
        <v>225</v>
      </c>
      <c r="C3177">
        <v>250</v>
      </c>
      <c r="D3177">
        <v>592</v>
      </c>
      <c r="E3177">
        <v>520</v>
      </c>
    </row>
    <row r="3178" spans="1:5" x14ac:dyDescent="0.35">
      <c r="A3178" t="s">
        <v>1136</v>
      </c>
      <c r="B3178">
        <v>250</v>
      </c>
      <c r="C3178">
        <v>280</v>
      </c>
      <c r="D3178">
        <v>661</v>
      </c>
      <c r="E3178">
        <v>580</v>
      </c>
    </row>
    <row r="3179" spans="1:5" x14ac:dyDescent="0.35">
      <c r="A3179" t="s">
        <v>1136</v>
      </c>
      <c r="B3179">
        <v>280</v>
      </c>
      <c r="C3179">
        <v>315</v>
      </c>
      <c r="D3179">
        <v>731</v>
      </c>
      <c r="E3179">
        <v>650</v>
      </c>
    </row>
    <row r="3180" spans="1:5" x14ac:dyDescent="0.35">
      <c r="A3180" t="s">
        <v>1136</v>
      </c>
      <c r="B3180">
        <v>315</v>
      </c>
      <c r="C3180">
        <v>355</v>
      </c>
      <c r="D3180">
        <v>819</v>
      </c>
      <c r="E3180">
        <v>730</v>
      </c>
    </row>
    <row r="3181" spans="1:5" x14ac:dyDescent="0.35">
      <c r="A3181" t="s">
        <v>1136</v>
      </c>
      <c r="B3181">
        <v>355</v>
      </c>
      <c r="C3181">
        <v>400</v>
      </c>
      <c r="D3181">
        <v>909</v>
      </c>
      <c r="E3181">
        <v>820</v>
      </c>
    </row>
    <row r="3182" spans="1:5" x14ac:dyDescent="0.35">
      <c r="A3182" t="s">
        <v>1136</v>
      </c>
      <c r="B3182">
        <v>400</v>
      </c>
      <c r="C3182">
        <v>450</v>
      </c>
      <c r="D3182">
        <v>1017</v>
      </c>
      <c r="E3182">
        <v>920</v>
      </c>
    </row>
    <row r="3183" spans="1:5" x14ac:dyDescent="0.35">
      <c r="A3183" t="s">
        <v>1136</v>
      </c>
      <c r="B3183">
        <v>450</v>
      </c>
      <c r="C3183">
        <v>500</v>
      </c>
      <c r="D3183">
        <v>1097</v>
      </c>
      <c r="E3183">
        <v>1000</v>
      </c>
    </row>
    <row r="3184" spans="1:5" x14ac:dyDescent="0.35">
      <c r="A3184" t="s">
        <v>1137</v>
      </c>
      <c r="B3184">
        <v>18</v>
      </c>
      <c r="C3184">
        <v>24</v>
      </c>
      <c r="D3184">
        <v>115</v>
      </c>
      <c r="E3184">
        <v>63</v>
      </c>
    </row>
    <row r="3185" spans="1:5" x14ac:dyDescent="0.35">
      <c r="A3185" t="s">
        <v>1137</v>
      </c>
      <c r="B3185">
        <v>24</v>
      </c>
      <c r="C3185">
        <v>30</v>
      </c>
      <c r="D3185">
        <v>127</v>
      </c>
      <c r="E3185">
        <v>75</v>
      </c>
    </row>
    <row r="3186" spans="1:5" x14ac:dyDescent="0.35">
      <c r="A3186" t="s">
        <v>1137</v>
      </c>
      <c r="B3186">
        <v>30</v>
      </c>
      <c r="C3186">
        <v>40</v>
      </c>
      <c r="D3186">
        <v>156</v>
      </c>
      <c r="E3186">
        <v>94</v>
      </c>
    </row>
    <row r="3187" spans="1:5" x14ac:dyDescent="0.35">
      <c r="A3187" t="s">
        <v>1137</v>
      </c>
      <c r="B3187">
        <v>40</v>
      </c>
      <c r="C3187">
        <v>50</v>
      </c>
      <c r="D3187">
        <v>176</v>
      </c>
      <c r="E3187">
        <v>114</v>
      </c>
    </row>
    <row r="3188" spans="1:5" x14ac:dyDescent="0.35">
      <c r="A3188" t="s">
        <v>1138</v>
      </c>
      <c r="B3188">
        <v>18</v>
      </c>
      <c r="C3188">
        <v>24</v>
      </c>
      <c r="D3188">
        <v>147</v>
      </c>
      <c r="E3188">
        <v>63</v>
      </c>
    </row>
    <row r="3189" spans="1:5" x14ac:dyDescent="0.35">
      <c r="A3189" t="s">
        <v>1138</v>
      </c>
      <c r="B3189">
        <v>24</v>
      </c>
      <c r="C3189">
        <v>30</v>
      </c>
      <c r="D3189">
        <v>159</v>
      </c>
      <c r="E3189">
        <v>75</v>
      </c>
    </row>
    <row r="3190" spans="1:5" x14ac:dyDescent="0.35">
      <c r="A3190" t="s">
        <v>1138</v>
      </c>
      <c r="B3190">
        <v>30</v>
      </c>
      <c r="C3190">
        <v>40</v>
      </c>
      <c r="D3190">
        <v>194</v>
      </c>
      <c r="E3190">
        <v>94</v>
      </c>
    </row>
    <row r="3191" spans="1:5" x14ac:dyDescent="0.35">
      <c r="A3191" t="s">
        <v>1138</v>
      </c>
      <c r="B3191">
        <v>40</v>
      </c>
      <c r="C3191">
        <v>50</v>
      </c>
      <c r="D3191">
        <v>214</v>
      </c>
      <c r="E3191">
        <v>114</v>
      </c>
    </row>
    <row r="3192" spans="1:5" x14ac:dyDescent="0.35">
      <c r="A3192" t="s">
        <v>1139</v>
      </c>
      <c r="B3192">
        <v>0</v>
      </c>
      <c r="C3192">
        <v>3</v>
      </c>
      <c r="D3192">
        <v>32</v>
      </c>
      <c r="E3192">
        <v>26</v>
      </c>
    </row>
    <row r="3193" spans="1:5" x14ac:dyDescent="0.35">
      <c r="A3193" t="s">
        <v>1139</v>
      </c>
      <c r="B3193">
        <v>3</v>
      </c>
      <c r="C3193">
        <v>6</v>
      </c>
      <c r="D3193">
        <v>43</v>
      </c>
      <c r="E3193">
        <v>35</v>
      </c>
    </row>
    <row r="3194" spans="1:5" x14ac:dyDescent="0.35">
      <c r="A3194" t="s">
        <v>1139</v>
      </c>
      <c r="B3194">
        <v>6</v>
      </c>
      <c r="C3194">
        <v>10</v>
      </c>
      <c r="D3194">
        <v>51</v>
      </c>
      <c r="E3194">
        <v>42</v>
      </c>
    </row>
    <row r="3195" spans="1:5" x14ac:dyDescent="0.35">
      <c r="A3195" t="s">
        <v>1139</v>
      </c>
      <c r="B3195">
        <v>10</v>
      </c>
      <c r="C3195">
        <v>14</v>
      </c>
      <c r="D3195">
        <v>61</v>
      </c>
      <c r="E3195">
        <v>50</v>
      </c>
    </row>
    <row r="3196" spans="1:5" x14ac:dyDescent="0.35">
      <c r="A3196" t="s">
        <v>1139</v>
      </c>
      <c r="B3196">
        <v>14</v>
      </c>
      <c r="C3196">
        <v>18</v>
      </c>
      <c r="D3196">
        <v>71</v>
      </c>
      <c r="E3196">
        <v>60</v>
      </c>
    </row>
    <row r="3197" spans="1:5" x14ac:dyDescent="0.35">
      <c r="A3197" t="s">
        <v>1139</v>
      </c>
      <c r="B3197">
        <v>18</v>
      </c>
      <c r="C3197">
        <v>24</v>
      </c>
      <c r="D3197">
        <v>86</v>
      </c>
      <c r="E3197">
        <v>73</v>
      </c>
    </row>
    <row r="3198" spans="1:5" x14ac:dyDescent="0.35">
      <c r="A3198" t="s">
        <v>1139</v>
      </c>
      <c r="B3198">
        <v>24</v>
      </c>
      <c r="C3198">
        <v>30</v>
      </c>
      <c r="D3198">
        <v>101</v>
      </c>
      <c r="E3198">
        <v>88</v>
      </c>
    </row>
    <row r="3199" spans="1:5" x14ac:dyDescent="0.35">
      <c r="A3199" t="s">
        <v>1139</v>
      </c>
      <c r="B3199">
        <v>30</v>
      </c>
      <c r="C3199">
        <v>40</v>
      </c>
      <c r="D3199">
        <v>128</v>
      </c>
      <c r="E3199">
        <v>112</v>
      </c>
    </row>
    <row r="3200" spans="1:5" x14ac:dyDescent="0.35">
      <c r="A3200" t="s">
        <v>1139</v>
      </c>
      <c r="B3200">
        <v>40</v>
      </c>
      <c r="C3200">
        <v>50</v>
      </c>
      <c r="D3200">
        <v>152</v>
      </c>
      <c r="E3200">
        <v>136</v>
      </c>
    </row>
    <row r="3201" spans="1:5" x14ac:dyDescent="0.35">
      <c r="A3201" t="s">
        <v>1139</v>
      </c>
      <c r="B3201">
        <v>50</v>
      </c>
      <c r="C3201">
        <v>65</v>
      </c>
      <c r="D3201">
        <v>191</v>
      </c>
      <c r="E3201">
        <v>172</v>
      </c>
    </row>
    <row r="3202" spans="1:5" x14ac:dyDescent="0.35">
      <c r="A3202" t="s">
        <v>1139</v>
      </c>
      <c r="B3202">
        <v>65</v>
      </c>
      <c r="C3202">
        <v>80</v>
      </c>
      <c r="D3202">
        <v>229</v>
      </c>
      <c r="E3202">
        <v>210</v>
      </c>
    </row>
    <row r="3203" spans="1:5" x14ac:dyDescent="0.35">
      <c r="A3203" t="s">
        <v>1139</v>
      </c>
      <c r="B3203">
        <v>80</v>
      </c>
      <c r="C3203">
        <v>100</v>
      </c>
      <c r="D3203">
        <v>280</v>
      </c>
      <c r="E3203">
        <v>258</v>
      </c>
    </row>
    <row r="3204" spans="1:5" x14ac:dyDescent="0.35">
      <c r="A3204" t="s">
        <v>1139</v>
      </c>
      <c r="B3204">
        <v>100</v>
      </c>
      <c r="C3204">
        <v>120</v>
      </c>
      <c r="D3204">
        <v>332</v>
      </c>
      <c r="E3204">
        <v>310</v>
      </c>
    </row>
    <row r="3205" spans="1:5" x14ac:dyDescent="0.35">
      <c r="A3205" t="s">
        <v>1139</v>
      </c>
      <c r="B3205">
        <v>120</v>
      </c>
      <c r="C3205">
        <v>140</v>
      </c>
      <c r="D3205">
        <v>390</v>
      </c>
      <c r="E3205">
        <v>365</v>
      </c>
    </row>
    <row r="3206" spans="1:5" x14ac:dyDescent="0.35">
      <c r="A3206" t="s">
        <v>1139</v>
      </c>
      <c r="B3206">
        <v>140</v>
      </c>
      <c r="C3206">
        <v>160</v>
      </c>
      <c r="D3206">
        <v>440</v>
      </c>
      <c r="E3206">
        <v>415</v>
      </c>
    </row>
    <row r="3207" spans="1:5" x14ac:dyDescent="0.35">
      <c r="A3207" t="s">
        <v>1139</v>
      </c>
      <c r="B3207">
        <v>160</v>
      </c>
      <c r="C3207">
        <v>180</v>
      </c>
      <c r="D3207">
        <v>490</v>
      </c>
      <c r="E3207">
        <v>465</v>
      </c>
    </row>
    <row r="3208" spans="1:5" x14ac:dyDescent="0.35">
      <c r="A3208" t="s">
        <v>1139</v>
      </c>
      <c r="B3208">
        <v>180</v>
      </c>
      <c r="C3208">
        <v>200</v>
      </c>
      <c r="D3208">
        <v>549</v>
      </c>
      <c r="E3208">
        <v>520</v>
      </c>
    </row>
    <row r="3209" spans="1:5" x14ac:dyDescent="0.35">
      <c r="A3209" t="s">
        <v>1139</v>
      </c>
      <c r="B3209">
        <v>200</v>
      </c>
      <c r="C3209">
        <v>225</v>
      </c>
      <c r="D3209">
        <v>604</v>
      </c>
      <c r="E3209">
        <v>575</v>
      </c>
    </row>
    <row r="3210" spans="1:5" x14ac:dyDescent="0.35">
      <c r="A3210" t="s">
        <v>1139</v>
      </c>
      <c r="B3210">
        <v>225</v>
      </c>
      <c r="C3210">
        <v>250</v>
      </c>
      <c r="D3210">
        <v>669</v>
      </c>
      <c r="E3210">
        <v>640</v>
      </c>
    </row>
    <row r="3211" spans="1:5" x14ac:dyDescent="0.35">
      <c r="A3211" t="s">
        <v>1139</v>
      </c>
      <c r="B3211">
        <v>250</v>
      </c>
      <c r="C3211">
        <v>280</v>
      </c>
      <c r="D3211">
        <v>742</v>
      </c>
      <c r="E3211">
        <v>710</v>
      </c>
    </row>
    <row r="3212" spans="1:5" x14ac:dyDescent="0.35">
      <c r="A3212" t="s">
        <v>1139</v>
      </c>
      <c r="B3212">
        <v>280</v>
      </c>
      <c r="C3212">
        <v>315</v>
      </c>
      <c r="D3212">
        <v>822</v>
      </c>
      <c r="E3212">
        <v>790</v>
      </c>
    </row>
    <row r="3213" spans="1:5" x14ac:dyDescent="0.35">
      <c r="A3213" t="s">
        <v>1139</v>
      </c>
      <c r="B3213">
        <v>315</v>
      </c>
      <c r="C3213">
        <v>355</v>
      </c>
      <c r="D3213">
        <v>936</v>
      </c>
      <c r="E3213">
        <v>900</v>
      </c>
    </row>
    <row r="3214" spans="1:5" x14ac:dyDescent="0.35">
      <c r="A3214" t="s">
        <v>1139</v>
      </c>
      <c r="B3214">
        <v>355</v>
      </c>
      <c r="C3214">
        <v>400</v>
      </c>
      <c r="D3214">
        <v>1036</v>
      </c>
      <c r="E3214">
        <v>1000</v>
      </c>
    </row>
    <row r="3215" spans="1:5" x14ac:dyDescent="0.35">
      <c r="A3215" t="s">
        <v>1139</v>
      </c>
      <c r="B3215">
        <v>400</v>
      </c>
      <c r="C3215">
        <v>450</v>
      </c>
      <c r="D3215">
        <v>1140</v>
      </c>
      <c r="E3215">
        <v>1100</v>
      </c>
    </row>
    <row r="3216" spans="1:5" x14ac:dyDescent="0.35">
      <c r="A3216" t="s">
        <v>1139</v>
      </c>
      <c r="B3216">
        <v>450</v>
      </c>
      <c r="C3216">
        <v>500</v>
      </c>
      <c r="D3216">
        <v>1290</v>
      </c>
      <c r="E3216">
        <v>1250</v>
      </c>
    </row>
    <row r="3217" spans="1:5" x14ac:dyDescent="0.35">
      <c r="A3217" t="s">
        <v>1140</v>
      </c>
      <c r="B3217">
        <v>0</v>
      </c>
      <c r="C3217">
        <v>3</v>
      </c>
      <c r="D3217">
        <v>36</v>
      </c>
      <c r="E3217">
        <v>26</v>
      </c>
    </row>
    <row r="3218" spans="1:5" x14ac:dyDescent="0.35">
      <c r="A3218" t="s">
        <v>1140</v>
      </c>
      <c r="B3218">
        <v>3</v>
      </c>
      <c r="C3218">
        <v>6</v>
      </c>
      <c r="D3218">
        <v>47</v>
      </c>
      <c r="E3218">
        <v>35</v>
      </c>
    </row>
    <row r="3219" spans="1:5" x14ac:dyDescent="0.35">
      <c r="A3219" t="s">
        <v>1140</v>
      </c>
      <c r="B3219">
        <v>6</v>
      </c>
      <c r="C3219">
        <v>10</v>
      </c>
      <c r="D3219">
        <v>57</v>
      </c>
      <c r="E3219">
        <v>42</v>
      </c>
    </row>
    <row r="3220" spans="1:5" x14ac:dyDescent="0.35">
      <c r="A3220" t="s">
        <v>1140</v>
      </c>
      <c r="B3220">
        <v>10</v>
      </c>
      <c r="C3220">
        <v>14</v>
      </c>
      <c r="D3220">
        <v>68</v>
      </c>
      <c r="E3220">
        <v>50</v>
      </c>
    </row>
    <row r="3221" spans="1:5" x14ac:dyDescent="0.35">
      <c r="A3221" t="s">
        <v>1140</v>
      </c>
      <c r="B3221">
        <v>14</v>
      </c>
      <c r="C3221">
        <v>18</v>
      </c>
      <c r="D3221">
        <v>78</v>
      </c>
      <c r="E3221">
        <v>60</v>
      </c>
    </row>
    <row r="3222" spans="1:5" x14ac:dyDescent="0.35">
      <c r="A3222" t="s">
        <v>1140</v>
      </c>
      <c r="B3222">
        <v>18</v>
      </c>
      <c r="C3222">
        <v>24</v>
      </c>
      <c r="D3222">
        <v>94</v>
      </c>
      <c r="E3222">
        <v>73</v>
      </c>
    </row>
    <row r="3223" spans="1:5" x14ac:dyDescent="0.35">
      <c r="A3223" t="s">
        <v>1140</v>
      </c>
      <c r="B3223">
        <v>24</v>
      </c>
      <c r="C3223">
        <v>30</v>
      </c>
      <c r="D3223">
        <v>109</v>
      </c>
      <c r="E3223">
        <v>88</v>
      </c>
    </row>
    <row r="3224" spans="1:5" x14ac:dyDescent="0.35">
      <c r="A3224" t="s">
        <v>1140</v>
      </c>
      <c r="B3224">
        <v>30</v>
      </c>
      <c r="C3224">
        <v>40</v>
      </c>
      <c r="D3224">
        <v>137</v>
      </c>
      <c r="E3224">
        <v>112</v>
      </c>
    </row>
    <row r="3225" spans="1:5" x14ac:dyDescent="0.35">
      <c r="A3225" t="s">
        <v>1140</v>
      </c>
      <c r="B3225">
        <v>40</v>
      </c>
      <c r="C3225">
        <v>50</v>
      </c>
      <c r="D3225">
        <v>161</v>
      </c>
      <c r="E3225">
        <v>136</v>
      </c>
    </row>
    <row r="3226" spans="1:5" x14ac:dyDescent="0.35">
      <c r="A3226" t="s">
        <v>1140</v>
      </c>
      <c r="B3226">
        <v>50</v>
      </c>
      <c r="C3226">
        <v>65</v>
      </c>
      <c r="D3226">
        <v>202</v>
      </c>
      <c r="E3226">
        <v>172</v>
      </c>
    </row>
    <row r="3227" spans="1:5" x14ac:dyDescent="0.35">
      <c r="A3227" t="s">
        <v>1140</v>
      </c>
      <c r="B3227">
        <v>65</v>
      </c>
      <c r="C3227">
        <v>80</v>
      </c>
      <c r="D3227">
        <v>240</v>
      </c>
      <c r="E3227">
        <v>210</v>
      </c>
    </row>
    <row r="3228" spans="1:5" x14ac:dyDescent="0.35">
      <c r="A3228" t="s">
        <v>1140</v>
      </c>
      <c r="B3228">
        <v>80</v>
      </c>
      <c r="C3228">
        <v>100</v>
      </c>
      <c r="D3228">
        <v>293</v>
      </c>
      <c r="E3228">
        <v>258</v>
      </c>
    </row>
    <row r="3229" spans="1:5" x14ac:dyDescent="0.35">
      <c r="A3229" t="s">
        <v>1140</v>
      </c>
      <c r="B3229">
        <v>100</v>
      </c>
      <c r="C3229">
        <v>120</v>
      </c>
      <c r="D3229">
        <v>345</v>
      </c>
      <c r="E3229">
        <v>310</v>
      </c>
    </row>
    <row r="3230" spans="1:5" x14ac:dyDescent="0.35">
      <c r="A3230" t="s">
        <v>1140</v>
      </c>
      <c r="B3230">
        <v>120</v>
      </c>
      <c r="C3230">
        <v>140</v>
      </c>
      <c r="D3230">
        <v>405</v>
      </c>
      <c r="E3230">
        <v>365</v>
      </c>
    </row>
    <row r="3231" spans="1:5" x14ac:dyDescent="0.35">
      <c r="A3231" t="s">
        <v>1140</v>
      </c>
      <c r="B3231">
        <v>140</v>
      </c>
      <c r="C3231">
        <v>160</v>
      </c>
      <c r="D3231">
        <v>455</v>
      </c>
      <c r="E3231">
        <v>415</v>
      </c>
    </row>
    <row r="3232" spans="1:5" x14ac:dyDescent="0.35">
      <c r="A3232" t="s">
        <v>1140</v>
      </c>
      <c r="B3232">
        <v>160</v>
      </c>
      <c r="C3232">
        <v>180</v>
      </c>
      <c r="D3232">
        <v>505</v>
      </c>
      <c r="E3232">
        <v>465</v>
      </c>
    </row>
    <row r="3233" spans="1:5" x14ac:dyDescent="0.35">
      <c r="A3233" t="s">
        <v>1140</v>
      </c>
      <c r="B3233">
        <v>180</v>
      </c>
      <c r="C3233">
        <v>200</v>
      </c>
      <c r="D3233">
        <v>566</v>
      </c>
      <c r="E3233">
        <v>520</v>
      </c>
    </row>
    <row r="3234" spans="1:5" x14ac:dyDescent="0.35">
      <c r="A3234" t="s">
        <v>1140</v>
      </c>
      <c r="B3234">
        <v>200</v>
      </c>
      <c r="C3234">
        <v>225</v>
      </c>
      <c r="D3234">
        <v>621</v>
      </c>
      <c r="E3234">
        <v>575</v>
      </c>
    </row>
    <row r="3235" spans="1:5" x14ac:dyDescent="0.35">
      <c r="A3235" t="s">
        <v>1140</v>
      </c>
      <c r="B3235">
        <v>225</v>
      </c>
      <c r="C3235">
        <v>250</v>
      </c>
      <c r="D3235">
        <v>686</v>
      </c>
      <c r="E3235">
        <v>640</v>
      </c>
    </row>
    <row r="3236" spans="1:5" x14ac:dyDescent="0.35">
      <c r="A3236" t="s">
        <v>1140</v>
      </c>
      <c r="B3236">
        <v>250</v>
      </c>
      <c r="C3236">
        <v>280</v>
      </c>
      <c r="D3236">
        <v>762</v>
      </c>
      <c r="E3236">
        <v>710</v>
      </c>
    </row>
    <row r="3237" spans="1:5" x14ac:dyDescent="0.35">
      <c r="A3237" t="s">
        <v>1140</v>
      </c>
      <c r="B3237">
        <v>280</v>
      </c>
      <c r="C3237">
        <v>315</v>
      </c>
      <c r="D3237">
        <v>842</v>
      </c>
      <c r="E3237">
        <v>790</v>
      </c>
    </row>
    <row r="3238" spans="1:5" x14ac:dyDescent="0.35">
      <c r="A3238" t="s">
        <v>1140</v>
      </c>
      <c r="B3238">
        <v>315</v>
      </c>
      <c r="C3238">
        <v>355</v>
      </c>
      <c r="D3238">
        <v>957</v>
      </c>
      <c r="E3238">
        <v>900</v>
      </c>
    </row>
    <row r="3239" spans="1:5" x14ac:dyDescent="0.35">
      <c r="A3239" t="s">
        <v>1140</v>
      </c>
      <c r="B3239">
        <v>355</v>
      </c>
      <c r="C3239">
        <v>400</v>
      </c>
      <c r="D3239">
        <v>1057</v>
      </c>
      <c r="E3239">
        <v>1000</v>
      </c>
    </row>
    <row r="3240" spans="1:5" x14ac:dyDescent="0.35">
      <c r="A3240" t="s">
        <v>1140</v>
      </c>
      <c r="B3240">
        <v>400</v>
      </c>
      <c r="C3240">
        <v>450</v>
      </c>
      <c r="D3240">
        <v>1163</v>
      </c>
      <c r="E3240">
        <v>1100</v>
      </c>
    </row>
    <row r="3241" spans="1:5" x14ac:dyDescent="0.35">
      <c r="A3241" t="s">
        <v>1140</v>
      </c>
      <c r="B3241">
        <v>450</v>
      </c>
      <c r="C3241">
        <v>500</v>
      </c>
      <c r="D3241">
        <v>1313</v>
      </c>
      <c r="E3241">
        <v>1250</v>
      </c>
    </row>
    <row r="3242" spans="1:5" x14ac:dyDescent="0.35">
      <c r="A3242" t="s">
        <v>1141</v>
      </c>
      <c r="B3242">
        <v>0</v>
      </c>
      <c r="C3242">
        <v>3</v>
      </c>
      <c r="D3242">
        <v>40</v>
      </c>
      <c r="E3242">
        <v>26</v>
      </c>
    </row>
    <row r="3243" spans="1:5" x14ac:dyDescent="0.35">
      <c r="A3243" t="s">
        <v>1141</v>
      </c>
      <c r="B3243">
        <v>3</v>
      </c>
      <c r="C3243">
        <v>6</v>
      </c>
      <c r="D3243">
        <v>53</v>
      </c>
      <c r="E3243">
        <v>35</v>
      </c>
    </row>
    <row r="3244" spans="1:5" x14ac:dyDescent="0.35">
      <c r="A3244" t="s">
        <v>1141</v>
      </c>
      <c r="B3244">
        <v>6</v>
      </c>
      <c r="C3244">
        <v>10</v>
      </c>
      <c r="D3244">
        <v>64</v>
      </c>
      <c r="E3244">
        <v>42</v>
      </c>
    </row>
    <row r="3245" spans="1:5" x14ac:dyDescent="0.35">
      <c r="A3245" t="s">
        <v>1141</v>
      </c>
      <c r="B3245">
        <v>10</v>
      </c>
      <c r="C3245">
        <v>14</v>
      </c>
      <c r="D3245">
        <v>77</v>
      </c>
      <c r="E3245">
        <v>50</v>
      </c>
    </row>
    <row r="3246" spans="1:5" x14ac:dyDescent="0.35">
      <c r="A3246" t="s">
        <v>1141</v>
      </c>
      <c r="B3246">
        <v>14</v>
      </c>
      <c r="C3246">
        <v>18</v>
      </c>
      <c r="D3246">
        <v>87</v>
      </c>
      <c r="E3246">
        <v>60</v>
      </c>
    </row>
    <row r="3247" spans="1:5" x14ac:dyDescent="0.35">
      <c r="A3247" t="s">
        <v>1141</v>
      </c>
      <c r="B3247">
        <v>18</v>
      </c>
      <c r="C3247">
        <v>24</v>
      </c>
      <c r="D3247">
        <v>106</v>
      </c>
      <c r="E3247">
        <v>73</v>
      </c>
    </row>
    <row r="3248" spans="1:5" x14ac:dyDescent="0.35">
      <c r="A3248" t="s">
        <v>1141</v>
      </c>
      <c r="B3248">
        <v>24</v>
      </c>
      <c r="C3248">
        <v>30</v>
      </c>
      <c r="D3248">
        <v>121</v>
      </c>
      <c r="E3248">
        <v>88</v>
      </c>
    </row>
    <row r="3249" spans="1:5" x14ac:dyDescent="0.35">
      <c r="A3249" t="s">
        <v>1141</v>
      </c>
      <c r="B3249">
        <v>30</v>
      </c>
      <c r="C3249">
        <v>40</v>
      </c>
      <c r="D3249">
        <v>151</v>
      </c>
      <c r="E3249">
        <v>112</v>
      </c>
    </row>
    <row r="3250" spans="1:5" x14ac:dyDescent="0.35">
      <c r="A3250" t="s">
        <v>1141</v>
      </c>
      <c r="B3250">
        <v>40</v>
      </c>
      <c r="C3250">
        <v>50</v>
      </c>
      <c r="D3250">
        <v>175</v>
      </c>
      <c r="E3250">
        <v>136</v>
      </c>
    </row>
    <row r="3251" spans="1:5" x14ac:dyDescent="0.35">
      <c r="A3251" t="s">
        <v>1141</v>
      </c>
      <c r="B3251">
        <v>50</v>
      </c>
      <c r="C3251">
        <v>65</v>
      </c>
      <c r="D3251">
        <v>218</v>
      </c>
      <c r="E3251">
        <v>172</v>
      </c>
    </row>
    <row r="3252" spans="1:5" x14ac:dyDescent="0.35">
      <c r="A3252" t="s">
        <v>1141</v>
      </c>
      <c r="B3252">
        <v>65</v>
      </c>
      <c r="C3252">
        <v>80</v>
      </c>
      <c r="D3252">
        <v>256</v>
      </c>
      <c r="E3252">
        <v>210</v>
      </c>
    </row>
    <row r="3253" spans="1:5" x14ac:dyDescent="0.35">
      <c r="A3253" t="s">
        <v>1141</v>
      </c>
      <c r="B3253">
        <v>80</v>
      </c>
      <c r="C3253">
        <v>100</v>
      </c>
      <c r="D3253">
        <v>312</v>
      </c>
      <c r="E3253">
        <v>258</v>
      </c>
    </row>
    <row r="3254" spans="1:5" x14ac:dyDescent="0.35">
      <c r="A3254" t="s">
        <v>1141</v>
      </c>
      <c r="B3254">
        <v>100</v>
      </c>
      <c r="C3254">
        <v>120</v>
      </c>
      <c r="D3254">
        <v>364</v>
      </c>
      <c r="E3254">
        <v>310</v>
      </c>
    </row>
    <row r="3255" spans="1:5" x14ac:dyDescent="0.35">
      <c r="A3255" t="s">
        <v>1141</v>
      </c>
      <c r="B3255">
        <v>120</v>
      </c>
      <c r="C3255">
        <v>140</v>
      </c>
      <c r="D3255">
        <v>428</v>
      </c>
      <c r="E3255">
        <v>365</v>
      </c>
    </row>
    <row r="3256" spans="1:5" x14ac:dyDescent="0.35">
      <c r="A3256" t="s">
        <v>1141</v>
      </c>
      <c r="B3256">
        <v>140</v>
      </c>
      <c r="C3256">
        <v>160</v>
      </c>
      <c r="D3256">
        <v>478</v>
      </c>
      <c r="E3256">
        <v>415</v>
      </c>
    </row>
    <row r="3257" spans="1:5" x14ac:dyDescent="0.35">
      <c r="A3257" t="s">
        <v>1141</v>
      </c>
      <c r="B3257">
        <v>160</v>
      </c>
      <c r="C3257">
        <v>180</v>
      </c>
      <c r="D3257">
        <v>528</v>
      </c>
      <c r="E3257">
        <v>465</v>
      </c>
    </row>
    <row r="3258" spans="1:5" x14ac:dyDescent="0.35">
      <c r="A3258" t="s">
        <v>1141</v>
      </c>
      <c r="B3258">
        <v>180</v>
      </c>
      <c r="C3258">
        <v>200</v>
      </c>
      <c r="D3258">
        <v>592</v>
      </c>
      <c r="E3258">
        <v>520</v>
      </c>
    </row>
    <row r="3259" spans="1:5" x14ac:dyDescent="0.35">
      <c r="A3259" t="s">
        <v>1141</v>
      </c>
      <c r="B3259">
        <v>200</v>
      </c>
      <c r="C3259">
        <v>225</v>
      </c>
      <c r="D3259">
        <v>647</v>
      </c>
      <c r="E3259">
        <v>575</v>
      </c>
    </row>
    <row r="3260" spans="1:5" x14ac:dyDescent="0.35">
      <c r="A3260" t="s">
        <v>1141</v>
      </c>
      <c r="B3260">
        <v>225</v>
      </c>
      <c r="C3260">
        <v>250</v>
      </c>
      <c r="D3260">
        <v>712</v>
      </c>
      <c r="E3260">
        <v>640</v>
      </c>
    </row>
    <row r="3261" spans="1:5" x14ac:dyDescent="0.35">
      <c r="A3261" t="s">
        <v>1141</v>
      </c>
      <c r="B3261">
        <v>250</v>
      </c>
      <c r="C3261">
        <v>280</v>
      </c>
      <c r="D3261">
        <v>791</v>
      </c>
      <c r="E3261">
        <v>710</v>
      </c>
    </row>
    <row r="3262" spans="1:5" x14ac:dyDescent="0.35">
      <c r="A3262" t="s">
        <v>1141</v>
      </c>
      <c r="B3262">
        <v>280</v>
      </c>
      <c r="C3262">
        <v>315</v>
      </c>
      <c r="D3262">
        <v>871</v>
      </c>
      <c r="E3262">
        <v>790</v>
      </c>
    </row>
    <row r="3263" spans="1:5" x14ac:dyDescent="0.35">
      <c r="A3263" t="s">
        <v>1141</v>
      </c>
      <c r="B3263">
        <v>315</v>
      </c>
      <c r="C3263">
        <v>355</v>
      </c>
      <c r="D3263">
        <v>989</v>
      </c>
      <c r="E3263">
        <v>900</v>
      </c>
    </row>
    <row r="3264" spans="1:5" x14ac:dyDescent="0.35">
      <c r="A3264" t="s">
        <v>1141</v>
      </c>
      <c r="B3264">
        <v>355</v>
      </c>
      <c r="C3264">
        <v>400</v>
      </c>
      <c r="D3264">
        <v>1089</v>
      </c>
      <c r="E3264">
        <v>1000</v>
      </c>
    </row>
    <row r="3265" spans="1:5" x14ac:dyDescent="0.35">
      <c r="A3265" t="s">
        <v>1141</v>
      </c>
      <c r="B3265">
        <v>400</v>
      </c>
      <c r="C3265">
        <v>450</v>
      </c>
      <c r="D3265">
        <v>1197</v>
      </c>
      <c r="E3265">
        <v>1100</v>
      </c>
    </row>
    <row r="3266" spans="1:5" x14ac:dyDescent="0.35">
      <c r="A3266" t="s">
        <v>1141</v>
      </c>
      <c r="B3266">
        <v>450</v>
      </c>
      <c r="C3266">
        <v>500</v>
      </c>
      <c r="D3266">
        <v>1347</v>
      </c>
      <c r="E3266">
        <v>1250</v>
      </c>
    </row>
    <row r="3267" spans="1:5" x14ac:dyDescent="0.35">
      <c r="A3267" t="s">
        <v>1142</v>
      </c>
      <c r="B3267">
        <v>0</v>
      </c>
      <c r="C3267">
        <v>3</v>
      </c>
      <c r="D3267">
        <v>51</v>
      </c>
      <c r="E3267">
        <v>26</v>
      </c>
    </row>
    <row r="3268" spans="1:5" x14ac:dyDescent="0.35">
      <c r="A3268" t="s">
        <v>1142</v>
      </c>
      <c r="B3268">
        <v>3</v>
      </c>
      <c r="C3268">
        <v>6</v>
      </c>
      <c r="D3268">
        <v>65</v>
      </c>
      <c r="E3268">
        <v>35</v>
      </c>
    </row>
    <row r="3269" spans="1:5" x14ac:dyDescent="0.35">
      <c r="A3269" t="s">
        <v>1142</v>
      </c>
      <c r="B3269">
        <v>6</v>
      </c>
      <c r="C3269">
        <v>10</v>
      </c>
      <c r="D3269">
        <v>78</v>
      </c>
      <c r="E3269">
        <v>42</v>
      </c>
    </row>
    <row r="3270" spans="1:5" x14ac:dyDescent="0.35">
      <c r="A3270" t="s">
        <v>1142</v>
      </c>
      <c r="B3270">
        <v>10</v>
      </c>
      <c r="C3270">
        <v>14</v>
      </c>
      <c r="D3270">
        <v>93</v>
      </c>
      <c r="E3270">
        <v>50</v>
      </c>
    </row>
    <row r="3271" spans="1:5" x14ac:dyDescent="0.35">
      <c r="A3271" t="s">
        <v>1142</v>
      </c>
      <c r="B3271">
        <v>14</v>
      </c>
      <c r="C3271">
        <v>18</v>
      </c>
      <c r="D3271">
        <v>103</v>
      </c>
      <c r="E3271">
        <v>60</v>
      </c>
    </row>
    <row r="3272" spans="1:5" x14ac:dyDescent="0.35">
      <c r="A3272" t="s">
        <v>1142</v>
      </c>
      <c r="B3272">
        <v>18</v>
      </c>
      <c r="C3272">
        <v>24</v>
      </c>
      <c r="D3272">
        <v>125</v>
      </c>
      <c r="E3272">
        <v>73</v>
      </c>
    </row>
    <row r="3273" spans="1:5" x14ac:dyDescent="0.35">
      <c r="A3273" t="s">
        <v>1142</v>
      </c>
      <c r="B3273">
        <v>24</v>
      </c>
      <c r="C3273">
        <v>30</v>
      </c>
      <c r="D3273">
        <v>140</v>
      </c>
      <c r="E3273">
        <v>88</v>
      </c>
    </row>
    <row r="3274" spans="1:5" x14ac:dyDescent="0.35">
      <c r="A3274" t="s">
        <v>1142</v>
      </c>
      <c r="B3274">
        <v>30</v>
      </c>
      <c r="C3274">
        <v>40</v>
      </c>
      <c r="D3274">
        <v>174</v>
      </c>
      <c r="E3274">
        <v>112</v>
      </c>
    </row>
    <row r="3275" spans="1:5" x14ac:dyDescent="0.35">
      <c r="A3275" t="s">
        <v>1142</v>
      </c>
      <c r="B3275">
        <v>40</v>
      </c>
      <c r="C3275">
        <v>50</v>
      </c>
      <c r="D3275">
        <v>198</v>
      </c>
      <c r="E3275">
        <v>136</v>
      </c>
    </row>
    <row r="3276" spans="1:5" x14ac:dyDescent="0.35">
      <c r="A3276" t="s">
        <v>1142</v>
      </c>
      <c r="B3276">
        <v>50</v>
      </c>
      <c r="C3276">
        <v>65</v>
      </c>
      <c r="D3276">
        <v>246</v>
      </c>
      <c r="E3276">
        <v>172</v>
      </c>
    </row>
    <row r="3277" spans="1:5" x14ac:dyDescent="0.35">
      <c r="A3277" t="s">
        <v>1142</v>
      </c>
      <c r="B3277">
        <v>65</v>
      </c>
      <c r="C3277">
        <v>80</v>
      </c>
      <c r="D3277">
        <v>284</v>
      </c>
      <c r="E3277">
        <v>210</v>
      </c>
    </row>
    <row r="3278" spans="1:5" x14ac:dyDescent="0.35">
      <c r="A3278" t="s">
        <v>1142</v>
      </c>
      <c r="B3278">
        <v>80</v>
      </c>
      <c r="C3278">
        <v>100</v>
      </c>
      <c r="D3278">
        <v>345</v>
      </c>
      <c r="E3278">
        <v>258</v>
      </c>
    </row>
    <row r="3279" spans="1:5" x14ac:dyDescent="0.35">
      <c r="A3279" t="s">
        <v>1142</v>
      </c>
      <c r="B3279">
        <v>100</v>
      </c>
      <c r="C3279">
        <v>120</v>
      </c>
      <c r="D3279">
        <v>397</v>
      </c>
      <c r="E3279">
        <v>310</v>
      </c>
    </row>
    <row r="3280" spans="1:5" x14ac:dyDescent="0.35">
      <c r="A3280" t="s">
        <v>1142</v>
      </c>
      <c r="B3280">
        <v>120</v>
      </c>
      <c r="C3280">
        <v>140</v>
      </c>
      <c r="D3280">
        <v>465</v>
      </c>
      <c r="E3280">
        <v>365</v>
      </c>
    </row>
    <row r="3281" spans="1:5" x14ac:dyDescent="0.35">
      <c r="A3281" t="s">
        <v>1142</v>
      </c>
      <c r="B3281">
        <v>140</v>
      </c>
      <c r="C3281">
        <v>160</v>
      </c>
      <c r="D3281">
        <v>515</v>
      </c>
      <c r="E3281">
        <v>415</v>
      </c>
    </row>
    <row r="3282" spans="1:5" x14ac:dyDescent="0.35">
      <c r="A3282" t="s">
        <v>1142</v>
      </c>
      <c r="B3282">
        <v>160</v>
      </c>
      <c r="C3282">
        <v>180</v>
      </c>
      <c r="D3282">
        <v>565</v>
      </c>
      <c r="E3282">
        <v>465</v>
      </c>
    </row>
    <row r="3283" spans="1:5" x14ac:dyDescent="0.35">
      <c r="A3283" t="s">
        <v>1142</v>
      </c>
      <c r="B3283">
        <v>180</v>
      </c>
      <c r="C3283">
        <v>200</v>
      </c>
      <c r="D3283">
        <v>635</v>
      </c>
      <c r="E3283">
        <v>520</v>
      </c>
    </row>
    <row r="3284" spans="1:5" x14ac:dyDescent="0.35">
      <c r="A3284" t="s">
        <v>1142</v>
      </c>
      <c r="B3284">
        <v>200</v>
      </c>
      <c r="C3284">
        <v>225</v>
      </c>
      <c r="D3284">
        <v>690</v>
      </c>
      <c r="E3284">
        <v>575</v>
      </c>
    </row>
    <row r="3285" spans="1:5" x14ac:dyDescent="0.35">
      <c r="A3285" t="s">
        <v>1142</v>
      </c>
      <c r="B3285">
        <v>225</v>
      </c>
      <c r="C3285">
        <v>250</v>
      </c>
      <c r="D3285">
        <v>755</v>
      </c>
      <c r="E3285">
        <v>640</v>
      </c>
    </row>
    <row r="3286" spans="1:5" x14ac:dyDescent="0.35">
      <c r="A3286" t="s">
        <v>1142</v>
      </c>
      <c r="B3286">
        <v>250</v>
      </c>
      <c r="C3286">
        <v>280</v>
      </c>
      <c r="D3286">
        <v>840</v>
      </c>
      <c r="E3286">
        <v>710</v>
      </c>
    </row>
    <row r="3287" spans="1:5" x14ac:dyDescent="0.35">
      <c r="A3287" t="s">
        <v>1142</v>
      </c>
      <c r="B3287">
        <v>280</v>
      </c>
      <c r="C3287">
        <v>315</v>
      </c>
      <c r="D3287">
        <v>920</v>
      </c>
      <c r="E3287">
        <v>790</v>
      </c>
    </row>
    <row r="3288" spans="1:5" x14ac:dyDescent="0.35">
      <c r="A3288" t="s">
        <v>1142</v>
      </c>
      <c r="B3288">
        <v>315</v>
      </c>
      <c r="C3288">
        <v>355</v>
      </c>
      <c r="D3288">
        <v>1040</v>
      </c>
      <c r="E3288">
        <v>900</v>
      </c>
    </row>
    <row r="3289" spans="1:5" x14ac:dyDescent="0.35">
      <c r="A3289" t="s">
        <v>1142</v>
      </c>
      <c r="B3289">
        <v>355</v>
      </c>
      <c r="C3289">
        <v>400</v>
      </c>
      <c r="D3289">
        <v>1140</v>
      </c>
      <c r="E3289">
        <v>1000</v>
      </c>
    </row>
    <row r="3290" spans="1:5" x14ac:dyDescent="0.35">
      <c r="A3290" t="s">
        <v>1142</v>
      </c>
      <c r="B3290">
        <v>400</v>
      </c>
      <c r="C3290">
        <v>450</v>
      </c>
      <c r="D3290">
        <v>1255</v>
      </c>
      <c r="E3290">
        <v>1100</v>
      </c>
    </row>
    <row r="3291" spans="1:5" x14ac:dyDescent="0.35">
      <c r="A3291" t="s">
        <v>1142</v>
      </c>
      <c r="B3291">
        <v>450</v>
      </c>
      <c r="C3291">
        <v>500</v>
      </c>
      <c r="D3291">
        <v>1405</v>
      </c>
      <c r="E3291">
        <v>1250</v>
      </c>
    </row>
    <row r="3292" spans="1:5" x14ac:dyDescent="0.35">
      <c r="A3292" t="s">
        <v>1143</v>
      </c>
      <c r="B3292">
        <v>0</v>
      </c>
      <c r="C3292">
        <v>3</v>
      </c>
      <c r="D3292">
        <v>66</v>
      </c>
      <c r="E3292">
        <v>26</v>
      </c>
    </row>
    <row r="3293" spans="1:5" x14ac:dyDescent="0.35">
      <c r="A3293" t="s">
        <v>1143</v>
      </c>
      <c r="B3293">
        <v>3</v>
      </c>
      <c r="C3293">
        <v>6</v>
      </c>
      <c r="D3293">
        <v>83</v>
      </c>
      <c r="E3293">
        <v>35</v>
      </c>
    </row>
    <row r="3294" spans="1:5" x14ac:dyDescent="0.35">
      <c r="A3294" t="s">
        <v>1143</v>
      </c>
      <c r="B3294">
        <v>6</v>
      </c>
      <c r="C3294">
        <v>10</v>
      </c>
      <c r="D3294">
        <v>100</v>
      </c>
      <c r="E3294">
        <v>42</v>
      </c>
    </row>
    <row r="3295" spans="1:5" x14ac:dyDescent="0.35">
      <c r="A3295" t="s">
        <v>1143</v>
      </c>
      <c r="B3295">
        <v>10</v>
      </c>
      <c r="C3295">
        <v>14</v>
      </c>
      <c r="D3295">
        <v>120</v>
      </c>
      <c r="E3295">
        <v>50</v>
      </c>
    </row>
    <row r="3296" spans="1:5" x14ac:dyDescent="0.35">
      <c r="A3296" t="s">
        <v>1143</v>
      </c>
      <c r="B3296">
        <v>14</v>
      </c>
      <c r="C3296">
        <v>18</v>
      </c>
      <c r="D3296">
        <v>130</v>
      </c>
      <c r="E3296">
        <v>60</v>
      </c>
    </row>
    <row r="3297" spans="1:5" x14ac:dyDescent="0.35">
      <c r="A3297" t="s">
        <v>1143</v>
      </c>
      <c r="B3297">
        <v>18</v>
      </c>
      <c r="C3297">
        <v>24</v>
      </c>
      <c r="D3297">
        <v>157</v>
      </c>
      <c r="E3297">
        <v>73</v>
      </c>
    </row>
    <row r="3298" spans="1:5" x14ac:dyDescent="0.35">
      <c r="A3298" t="s">
        <v>1143</v>
      </c>
      <c r="B3298">
        <v>24</v>
      </c>
      <c r="C3298">
        <v>30</v>
      </c>
      <c r="D3298">
        <v>172</v>
      </c>
      <c r="E3298">
        <v>88</v>
      </c>
    </row>
    <row r="3299" spans="1:5" x14ac:dyDescent="0.35">
      <c r="A3299" t="s">
        <v>1143</v>
      </c>
      <c r="B3299">
        <v>30</v>
      </c>
      <c r="C3299">
        <v>40</v>
      </c>
      <c r="D3299">
        <v>212</v>
      </c>
      <c r="E3299">
        <v>112</v>
      </c>
    </row>
    <row r="3300" spans="1:5" x14ac:dyDescent="0.35">
      <c r="A3300" t="s">
        <v>1143</v>
      </c>
      <c r="B3300">
        <v>40</v>
      </c>
      <c r="C3300">
        <v>50</v>
      </c>
      <c r="D3300">
        <v>236</v>
      </c>
      <c r="E3300">
        <v>136</v>
      </c>
    </row>
    <row r="3301" spans="1:5" x14ac:dyDescent="0.35">
      <c r="A3301" t="s">
        <v>1143</v>
      </c>
      <c r="B3301">
        <v>50</v>
      </c>
      <c r="C3301">
        <v>65</v>
      </c>
      <c r="D3301">
        <v>292</v>
      </c>
      <c r="E3301">
        <v>172</v>
      </c>
    </row>
    <row r="3302" spans="1:5" x14ac:dyDescent="0.35">
      <c r="A3302" t="s">
        <v>1143</v>
      </c>
      <c r="B3302">
        <v>65</v>
      </c>
      <c r="C3302">
        <v>80</v>
      </c>
      <c r="D3302">
        <v>330</v>
      </c>
      <c r="E3302">
        <v>210</v>
      </c>
    </row>
    <row r="3303" spans="1:5" x14ac:dyDescent="0.35">
      <c r="A3303" t="s">
        <v>1143</v>
      </c>
      <c r="B3303">
        <v>80</v>
      </c>
      <c r="C3303">
        <v>100</v>
      </c>
      <c r="D3303">
        <v>398</v>
      </c>
      <c r="E3303">
        <v>258</v>
      </c>
    </row>
    <row r="3304" spans="1:5" x14ac:dyDescent="0.35">
      <c r="A3304" t="s">
        <v>1143</v>
      </c>
      <c r="B3304">
        <v>100</v>
      </c>
      <c r="C3304">
        <v>120</v>
      </c>
      <c r="D3304">
        <v>450</v>
      </c>
      <c r="E3304">
        <v>310</v>
      </c>
    </row>
    <row r="3305" spans="1:5" x14ac:dyDescent="0.35">
      <c r="A3305" t="s">
        <v>1143</v>
      </c>
      <c r="B3305">
        <v>120</v>
      </c>
      <c r="C3305">
        <v>140</v>
      </c>
      <c r="D3305">
        <v>525</v>
      </c>
      <c r="E3305">
        <v>365</v>
      </c>
    </row>
    <row r="3306" spans="1:5" x14ac:dyDescent="0.35">
      <c r="A3306" t="s">
        <v>1143</v>
      </c>
      <c r="B3306">
        <v>140</v>
      </c>
      <c r="C3306">
        <v>160</v>
      </c>
      <c r="D3306">
        <v>575</v>
      </c>
      <c r="E3306">
        <v>415</v>
      </c>
    </row>
    <row r="3307" spans="1:5" x14ac:dyDescent="0.35">
      <c r="A3307" t="s">
        <v>1143</v>
      </c>
      <c r="B3307">
        <v>160</v>
      </c>
      <c r="C3307">
        <v>180</v>
      </c>
      <c r="D3307">
        <v>625</v>
      </c>
      <c r="E3307">
        <v>465</v>
      </c>
    </row>
    <row r="3308" spans="1:5" x14ac:dyDescent="0.35">
      <c r="A3308" t="s">
        <v>1143</v>
      </c>
      <c r="B3308">
        <v>180</v>
      </c>
      <c r="C3308">
        <v>200</v>
      </c>
      <c r="D3308">
        <v>705</v>
      </c>
      <c r="E3308">
        <v>520</v>
      </c>
    </row>
    <row r="3309" spans="1:5" x14ac:dyDescent="0.35">
      <c r="A3309" t="s">
        <v>1143</v>
      </c>
      <c r="B3309">
        <v>200</v>
      </c>
      <c r="C3309">
        <v>225</v>
      </c>
      <c r="D3309">
        <v>760</v>
      </c>
      <c r="E3309">
        <v>575</v>
      </c>
    </row>
    <row r="3310" spans="1:5" x14ac:dyDescent="0.35">
      <c r="A3310" t="s">
        <v>1143</v>
      </c>
      <c r="B3310">
        <v>225</v>
      </c>
      <c r="C3310">
        <v>250</v>
      </c>
      <c r="D3310">
        <v>825</v>
      </c>
      <c r="E3310">
        <v>640</v>
      </c>
    </row>
    <row r="3311" spans="1:5" x14ac:dyDescent="0.35">
      <c r="A3311" t="s">
        <v>1143</v>
      </c>
      <c r="B3311">
        <v>250</v>
      </c>
      <c r="C3311">
        <v>280</v>
      </c>
      <c r="D3311">
        <v>920</v>
      </c>
      <c r="E3311">
        <v>710</v>
      </c>
    </row>
    <row r="3312" spans="1:5" x14ac:dyDescent="0.35">
      <c r="A3312" t="s">
        <v>1143</v>
      </c>
      <c r="B3312">
        <v>280</v>
      </c>
      <c r="C3312">
        <v>315</v>
      </c>
      <c r="D3312">
        <v>1000</v>
      </c>
      <c r="E3312">
        <v>790</v>
      </c>
    </row>
    <row r="3313" spans="1:5" x14ac:dyDescent="0.35">
      <c r="A3313" t="s">
        <v>1143</v>
      </c>
      <c r="B3313">
        <v>315</v>
      </c>
      <c r="C3313">
        <v>355</v>
      </c>
      <c r="D3313">
        <v>1130</v>
      </c>
      <c r="E3313">
        <v>900</v>
      </c>
    </row>
    <row r="3314" spans="1:5" x14ac:dyDescent="0.35">
      <c r="A3314" t="s">
        <v>1143</v>
      </c>
      <c r="B3314">
        <v>355</v>
      </c>
      <c r="C3314">
        <v>400</v>
      </c>
      <c r="D3314">
        <v>1230</v>
      </c>
      <c r="E3314">
        <v>1000</v>
      </c>
    </row>
    <row r="3315" spans="1:5" x14ac:dyDescent="0.35">
      <c r="A3315" t="s">
        <v>1143</v>
      </c>
      <c r="B3315">
        <v>400</v>
      </c>
      <c r="C3315">
        <v>450</v>
      </c>
      <c r="D3315">
        <v>1350</v>
      </c>
      <c r="E3315">
        <v>1100</v>
      </c>
    </row>
    <row r="3316" spans="1:5" x14ac:dyDescent="0.35">
      <c r="A3316" t="s">
        <v>1143</v>
      </c>
      <c r="B3316">
        <v>450</v>
      </c>
      <c r="C3316">
        <v>500</v>
      </c>
      <c r="D3316">
        <v>1500</v>
      </c>
      <c r="E3316">
        <v>1250</v>
      </c>
    </row>
    <row r="3317" spans="1:5" x14ac:dyDescent="0.35">
      <c r="A3317" t="s">
        <v>1144</v>
      </c>
      <c r="B3317">
        <v>0</v>
      </c>
      <c r="C3317">
        <v>3</v>
      </c>
      <c r="D3317">
        <v>86</v>
      </c>
      <c r="E3317">
        <v>26</v>
      </c>
    </row>
    <row r="3318" spans="1:5" x14ac:dyDescent="0.35">
      <c r="A3318" t="s">
        <v>1144</v>
      </c>
      <c r="B3318">
        <v>3</v>
      </c>
      <c r="C3318">
        <v>6</v>
      </c>
      <c r="D3318">
        <v>110</v>
      </c>
      <c r="E3318">
        <v>35</v>
      </c>
    </row>
    <row r="3319" spans="1:5" x14ac:dyDescent="0.35">
      <c r="A3319" t="s">
        <v>1144</v>
      </c>
      <c r="B3319">
        <v>6</v>
      </c>
      <c r="C3319">
        <v>10</v>
      </c>
      <c r="D3319">
        <v>132</v>
      </c>
      <c r="E3319">
        <v>42</v>
      </c>
    </row>
    <row r="3320" spans="1:5" x14ac:dyDescent="0.35">
      <c r="A3320" t="s">
        <v>1144</v>
      </c>
      <c r="B3320">
        <v>10</v>
      </c>
      <c r="C3320">
        <v>14</v>
      </c>
      <c r="D3320">
        <v>160</v>
      </c>
      <c r="E3320">
        <v>50</v>
      </c>
    </row>
    <row r="3321" spans="1:5" x14ac:dyDescent="0.35">
      <c r="A3321" t="s">
        <v>1144</v>
      </c>
      <c r="B3321">
        <v>14</v>
      </c>
      <c r="C3321">
        <v>18</v>
      </c>
      <c r="D3321">
        <v>170</v>
      </c>
      <c r="E3321">
        <v>60</v>
      </c>
    </row>
    <row r="3322" spans="1:5" x14ac:dyDescent="0.35">
      <c r="A3322" t="s">
        <v>1144</v>
      </c>
      <c r="B3322">
        <v>18</v>
      </c>
      <c r="C3322">
        <v>24</v>
      </c>
      <c r="D3322">
        <v>203</v>
      </c>
      <c r="E3322">
        <v>73</v>
      </c>
    </row>
    <row r="3323" spans="1:5" x14ac:dyDescent="0.35">
      <c r="A3323" t="s">
        <v>1144</v>
      </c>
      <c r="B3323">
        <v>24</v>
      </c>
      <c r="C3323">
        <v>30</v>
      </c>
      <c r="D3323">
        <v>218</v>
      </c>
      <c r="E3323">
        <v>88</v>
      </c>
    </row>
    <row r="3324" spans="1:5" x14ac:dyDescent="0.35">
      <c r="A3324" t="s">
        <v>1144</v>
      </c>
      <c r="B3324">
        <v>30</v>
      </c>
      <c r="C3324">
        <v>40</v>
      </c>
      <c r="D3324">
        <v>272</v>
      </c>
      <c r="E3324">
        <v>112</v>
      </c>
    </row>
    <row r="3325" spans="1:5" x14ac:dyDescent="0.35">
      <c r="A3325" t="s">
        <v>1144</v>
      </c>
      <c r="B3325">
        <v>40</v>
      </c>
      <c r="C3325">
        <v>50</v>
      </c>
      <c r="D3325">
        <v>296</v>
      </c>
      <c r="E3325">
        <v>136</v>
      </c>
    </row>
    <row r="3326" spans="1:5" x14ac:dyDescent="0.35">
      <c r="A3326" t="s">
        <v>1144</v>
      </c>
      <c r="B3326">
        <v>50</v>
      </c>
      <c r="C3326">
        <v>65</v>
      </c>
      <c r="D3326">
        <v>362</v>
      </c>
      <c r="E3326">
        <v>172</v>
      </c>
    </row>
    <row r="3327" spans="1:5" x14ac:dyDescent="0.35">
      <c r="A3327" t="s">
        <v>1144</v>
      </c>
      <c r="B3327">
        <v>65</v>
      </c>
      <c r="C3327">
        <v>80</v>
      </c>
      <c r="D3327">
        <v>400</v>
      </c>
      <c r="E3327">
        <v>210</v>
      </c>
    </row>
    <row r="3328" spans="1:5" x14ac:dyDescent="0.35">
      <c r="A3328" t="s">
        <v>1144</v>
      </c>
      <c r="B3328">
        <v>80</v>
      </c>
      <c r="C3328">
        <v>100</v>
      </c>
      <c r="D3328">
        <v>478</v>
      </c>
      <c r="E3328">
        <v>258</v>
      </c>
    </row>
    <row r="3329" spans="1:5" x14ac:dyDescent="0.35">
      <c r="A3329" t="s">
        <v>1144</v>
      </c>
      <c r="B3329">
        <v>100</v>
      </c>
      <c r="C3329">
        <v>120</v>
      </c>
      <c r="D3329">
        <v>530</v>
      </c>
      <c r="E3329">
        <v>310</v>
      </c>
    </row>
    <row r="3330" spans="1:5" x14ac:dyDescent="0.35">
      <c r="A3330" t="s">
        <v>1144</v>
      </c>
      <c r="B3330">
        <v>120</v>
      </c>
      <c r="C3330">
        <v>140</v>
      </c>
      <c r="D3330">
        <v>615</v>
      </c>
      <c r="E3330">
        <v>365</v>
      </c>
    </row>
    <row r="3331" spans="1:5" x14ac:dyDescent="0.35">
      <c r="A3331" t="s">
        <v>1144</v>
      </c>
      <c r="B3331">
        <v>140</v>
      </c>
      <c r="C3331">
        <v>160</v>
      </c>
      <c r="D3331">
        <v>665</v>
      </c>
      <c r="E3331">
        <v>415</v>
      </c>
    </row>
    <row r="3332" spans="1:5" x14ac:dyDescent="0.35">
      <c r="A3332" t="s">
        <v>1144</v>
      </c>
      <c r="B3332">
        <v>160</v>
      </c>
      <c r="C3332">
        <v>180</v>
      </c>
      <c r="D3332">
        <v>715</v>
      </c>
      <c r="E3332">
        <v>465</v>
      </c>
    </row>
    <row r="3333" spans="1:5" x14ac:dyDescent="0.35">
      <c r="A3333" t="s">
        <v>1144</v>
      </c>
      <c r="B3333">
        <v>180</v>
      </c>
      <c r="C3333">
        <v>200</v>
      </c>
      <c r="D3333">
        <v>810</v>
      </c>
      <c r="E3333">
        <v>520</v>
      </c>
    </row>
    <row r="3334" spans="1:5" x14ac:dyDescent="0.35">
      <c r="A3334" t="s">
        <v>1144</v>
      </c>
      <c r="B3334">
        <v>200</v>
      </c>
      <c r="C3334">
        <v>225</v>
      </c>
      <c r="D3334">
        <v>865</v>
      </c>
      <c r="E3334">
        <v>575</v>
      </c>
    </row>
    <row r="3335" spans="1:5" x14ac:dyDescent="0.35">
      <c r="A3335" t="s">
        <v>1144</v>
      </c>
      <c r="B3335">
        <v>225</v>
      </c>
      <c r="C3335">
        <v>250</v>
      </c>
      <c r="D3335">
        <v>930</v>
      </c>
      <c r="E3335">
        <v>640</v>
      </c>
    </row>
    <row r="3336" spans="1:5" x14ac:dyDescent="0.35">
      <c r="A3336" t="s">
        <v>1144</v>
      </c>
      <c r="B3336">
        <v>250</v>
      </c>
      <c r="C3336">
        <v>280</v>
      </c>
      <c r="D3336">
        <v>1030</v>
      </c>
      <c r="E3336">
        <v>710</v>
      </c>
    </row>
    <row r="3337" spans="1:5" x14ac:dyDescent="0.35">
      <c r="A3337" t="s">
        <v>1144</v>
      </c>
      <c r="B3337">
        <v>280</v>
      </c>
      <c r="C3337">
        <v>315</v>
      </c>
      <c r="D3337">
        <v>1110</v>
      </c>
      <c r="E3337">
        <v>790</v>
      </c>
    </row>
    <row r="3338" spans="1:5" x14ac:dyDescent="0.35">
      <c r="A3338" t="s">
        <v>1144</v>
      </c>
      <c r="B3338">
        <v>315</v>
      </c>
      <c r="C3338">
        <v>355</v>
      </c>
      <c r="D3338">
        <v>1260</v>
      </c>
      <c r="E3338">
        <v>900</v>
      </c>
    </row>
    <row r="3339" spans="1:5" x14ac:dyDescent="0.35">
      <c r="A3339" t="s">
        <v>1144</v>
      </c>
      <c r="B3339">
        <v>355</v>
      </c>
      <c r="C3339">
        <v>400</v>
      </c>
      <c r="D3339">
        <v>1360</v>
      </c>
      <c r="E3339">
        <v>1000</v>
      </c>
    </row>
    <row r="3340" spans="1:5" x14ac:dyDescent="0.35">
      <c r="A3340" t="s">
        <v>1144</v>
      </c>
      <c r="B3340">
        <v>400</v>
      </c>
      <c r="C3340">
        <v>450</v>
      </c>
      <c r="D3340">
        <v>1500</v>
      </c>
      <c r="E3340">
        <v>1100</v>
      </c>
    </row>
    <row r="3341" spans="1:5" x14ac:dyDescent="0.35">
      <c r="A3341" t="s">
        <v>1144</v>
      </c>
      <c r="B3341">
        <v>450</v>
      </c>
      <c r="C3341">
        <v>500</v>
      </c>
      <c r="D3341">
        <v>1650</v>
      </c>
      <c r="E3341">
        <v>1250</v>
      </c>
    </row>
    <row r="3342" spans="1:5" x14ac:dyDescent="0.35">
      <c r="A3342" t="s">
        <v>1145</v>
      </c>
      <c r="B3342">
        <v>0</v>
      </c>
      <c r="C3342">
        <v>3</v>
      </c>
      <c r="D3342">
        <v>38</v>
      </c>
      <c r="E3342">
        <v>32</v>
      </c>
    </row>
    <row r="3343" spans="1:5" x14ac:dyDescent="0.35">
      <c r="A3343" t="s">
        <v>1145</v>
      </c>
      <c r="B3343">
        <v>3</v>
      </c>
      <c r="C3343">
        <v>6</v>
      </c>
      <c r="D3343">
        <v>50</v>
      </c>
      <c r="E3343">
        <v>42</v>
      </c>
    </row>
    <row r="3344" spans="1:5" x14ac:dyDescent="0.35">
      <c r="A3344" t="s">
        <v>1145</v>
      </c>
      <c r="B3344">
        <v>6</v>
      </c>
      <c r="C3344">
        <v>10</v>
      </c>
      <c r="D3344">
        <v>61</v>
      </c>
      <c r="E3344">
        <v>52</v>
      </c>
    </row>
    <row r="3345" spans="1:5" x14ac:dyDescent="0.35">
      <c r="A3345" t="s">
        <v>1145</v>
      </c>
      <c r="B3345">
        <v>10</v>
      </c>
      <c r="C3345">
        <v>14</v>
      </c>
      <c r="D3345">
        <v>75</v>
      </c>
      <c r="E3345">
        <v>64</v>
      </c>
    </row>
    <row r="3346" spans="1:5" x14ac:dyDescent="0.35">
      <c r="A3346" t="s">
        <v>1145</v>
      </c>
      <c r="B3346">
        <v>14</v>
      </c>
      <c r="C3346">
        <v>18</v>
      </c>
      <c r="D3346">
        <v>88</v>
      </c>
      <c r="E3346">
        <v>77</v>
      </c>
    </row>
    <row r="3347" spans="1:5" x14ac:dyDescent="0.35">
      <c r="A3347" t="s">
        <v>1145</v>
      </c>
      <c r="B3347">
        <v>18</v>
      </c>
      <c r="C3347">
        <v>24</v>
      </c>
      <c r="D3347">
        <v>111</v>
      </c>
      <c r="E3347">
        <v>98</v>
      </c>
    </row>
    <row r="3348" spans="1:5" x14ac:dyDescent="0.35">
      <c r="A3348" t="s">
        <v>1145</v>
      </c>
      <c r="B3348">
        <v>24</v>
      </c>
      <c r="C3348">
        <v>30</v>
      </c>
      <c r="D3348">
        <v>131</v>
      </c>
      <c r="E3348">
        <v>118</v>
      </c>
    </row>
    <row r="3349" spans="1:5" x14ac:dyDescent="0.35">
      <c r="A3349" t="s">
        <v>1145</v>
      </c>
      <c r="B3349">
        <v>30</v>
      </c>
      <c r="C3349">
        <v>40</v>
      </c>
      <c r="D3349">
        <v>164</v>
      </c>
      <c r="E3349">
        <v>148</v>
      </c>
    </row>
    <row r="3350" spans="1:5" x14ac:dyDescent="0.35">
      <c r="A3350" t="s">
        <v>1145</v>
      </c>
      <c r="B3350">
        <v>40</v>
      </c>
      <c r="C3350">
        <v>50</v>
      </c>
      <c r="D3350">
        <v>196</v>
      </c>
      <c r="E3350">
        <v>180</v>
      </c>
    </row>
    <row r="3351" spans="1:5" x14ac:dyDescent="0.35">
      <c r="A3351" t="s">
        <v>1145</v>
      </c>
      <c r="B3351">
        <v>50</v>
      </c>
      <c r="C3351">
        <v>65</v>
      </c>
      <c r="D3351">
        <v>245</v>
      </c>
      <c r="E3351">
        <v>226</v>
      </c>
    </row>
    <row r="3352" spans="1:5" x14ac:dyDescent="0.35">
      <c r="A3352" t="s">
        <v>1145</v>
      </c>
      <c r="B3352">
        <v>65</v>
      </c>
      <c r="C3352">
        <v>80</v>
      </c>
      <c r="D3352">
        <v>293</v>
      </c>
      <c r="E3352">
        <v>274</v>
      </c>
    </row>
    <row r="3353" spans="1:5" x14ac:dyDescent="0.35">
      <c r="A3353" t="s">
        <v>1145</v>
      </c>
      <c r="B3353">
        <v>80</v>
      </c>
      <c r="C3353">
        <v>100</v>
      </c>
      <c r="D3353">
        <v>357</v>
      </c>
      <c r="E3353">
        <v>335</v>
      </c>
    </row>
    <row r="3354" spans="1:5" x14ac:dyDescent="0.35">
      <c r="A3354" t="s">
        <v>1145</v>
      </c>
      <c r="B3354">
        <v>100</v>
      </c>
      <c r="C3354">
        <v>120</v>
      </c>
      <c r="D3354">
        <v>422</v>
      </c>
      <c r="E3354">
        <v>400</v>
      </c>
    </row>
    <row r="3355" spans="1:5" x14ac:dyDescent="0.35">
      <c r="A3355" t="s">
        <v>1145</v>
      </c>
      <c r="B3355">
        <v>120</v>
      </c>
      <c r="C3355">
        <v>140</v>
      </c>
      <c r="D3355">
        <v>495</v>
      </c>
      <c r="E3355">
        <v>470</v>
      </c>
    </row>
    <row r="3356" spans="1:5" x14ac:dyDescent="0.35">
      <c r="A3356" t="s">
        <v>1145</v>
      </c>
      <c r="B3356">
        <v>140</v>
      </c>
      <c r="C3356">
        <v>160</v>
      </c>
      <c r="D3356">
        <v>560</v>
      </c>
      <c r="E3356">
        <v>535</v>
      </c>
    </row>
    <row r="3357" spans="1:5" x14ac:dyDescent="0.35">
      <c r="A3357" t="s">
        <v>1145</v>
      </c>
      <c r="B3357">
        <v>160</v>
      </c>
      <c r="C3357">
        <v>180</v>
      </c>
      <c r="D3357">
        <v>625</v>
      </c>
      <c r="E3357">
        <v>600</v>
      </c>
    </row>
    <row r="3358" spans="1:5" x14ac:dyDescent="0.35">
      <c r="A3358" t="s">
        <v>1145</v>
      </c>
      <c r="B3358">
        <v>180</v>
      </c>
      <c r="C3358">
        <v>200</v>
      </c>
      <c r="D3358">
        <v>699</v>
      </c>
      <c r="E3358">
        <v>670</v>
      </c>
    </row>
    <row r="3359" spans="1:5" x14ac:dyDescent="0.35">
      <c r="A3359" t="s">
        <v>1145</v>
      </c>
      <c r="B3359">
        <v>200</v>
      </c>
      <c r="C3359">
        <v>225</v>
      </c>
      <c r="D3359">
        <v>769</v>
      </c>
      <c r="E3359">
        <v>740</v>
      </c>
    </row>
    <row r="3360" spans="1:5" x14ac:dyDescent="0.35">
      <c r="A3360" t="s">
        <v>1145</v>
      </c>
      <c r="B3360">
        <v>225</v>
      </c>
      <c r="C3360">
        <v>250</v>
      </c>
      <c r="D3360">
        <v>849</v>
      </c>
      <c r="E3360">
        <v>820</v>
      </c>
    </row>
    <row r="3361" spans="1:5" x14ac:dyDescent="0.35">
      <c r="A3361" t="s">
        <v>1145</v>
      </c>
      <c r="B3361">
        <v>250</v>
      </c>
      <c r="C3361">
        <v>280</v>
      </c>
      <c r="D3361">
        <v>952</v>
      </c>
      <c r="E3361">
        <v>920</v>
      </c>
    </row>
    <row r="3362" spans="1:5" x14ac:dyDescent="0.35">
      <c r="A3362" t="s">
        <v>1145</v>
      </c>
      <c r="B3362">
        <v>280</v>
      </c>
      <c r="C3362">
        <v>315</v>
      </c>
      <c r="D3362">
        <v>1032</v>
      </c>
      <c r="E3362">
        <v>1000</v>
      </c>
    </row>
    <row r="3363" spans="1:5" x14ac:dyDescent="0.35">
      <c r="A3363" t="s">
        <v>1145</v>
      </c>
      <c r="B3363">
        <v>315</v>
      </c>
      <c r="C3363">
        <v>355</v>
      </c>
      <c r="D3363">
        <v>1186</v>
      </c>
      <c r="E3363">
        <v>1150</v>
      </c>
    </row>
    <row r="3364" spans="1:5" x14ac:dyDescent="0.35">
      <c r="A3364" t="s">
        <v>1145</v>
      </c>
      <c r="B3364">
        <v>355</v>
      </c>
      <c r="C3364">
        <v>400</v>
      </c>
      <c r="D3364">
        <v>1336</v>
      </c>
      <c r="E3364">
        <v>1300</v>
      </c>
    </row>
    <row r="3365" spans="1:5" x14ac:dyDescent="0.35">
      <c r="A3365" t="s">
        <v>1145</v>
      </c>
      <c r="B3365">
        <v>400</v>
      </c>
      <c r="C3365">
        <v>450</v>
      </c>
      <c r="D3365">
        <v>1490</v>
      </c>
      <c r="E3365">
        <v>1450</v>
      </c>
    </row>
    <row r="3366" spans="1:5" x14ac:dyDescent="0.35">
      <c r="A3366" t="s">
        <v>1145</v>
      </c>
      <c r="B3366">
        <v>450</v>
      </c>
      <c r="C3366">
        <v>500</v>
      </c>
      <c r="D3366">
        <v>1640</v>
      </c>
      <c r="E3366">
        <v>1600</v>
      </c>
    </row>
    <row r="3367" spans="1:5" x14ac:dyDescent="0.35">
      <c r="A3367" t="s">
        <v>1146</v>
      </c>
      <c r="B3367">
        <v>0</v>
      </c>
      <c r="C3367">
        <v>3</v>
      </c>
      <c r="D3367">
        <v>42</v>
      </c>
      <c r="E3367">
        <v>32</v>
      </c>
    </row>
    <row r="3368" spans="1:5" x14ac:dyDescent="0.35">
      <c r="A3368" t="s">
        <v>1146</v>
      </c>
      <c r="B3368">
        <v>3</v>
      </c>
      <c r="C3368">
        <v>6</v>
      </c>
      <c r="D3368">
        <v>54</v>
      </c>
      <c r="E3368">
        <v>42</v>
      </c>
    </row>
    <row r="3369" spans="1:5" x14ac:dyDescent="0.35">
      <c r="A3369" t="s">
        <v>1146</v>
      </c>
      <c r="B3369">
        <v>6</v>
      </c>
      <c r="C3369">
        <v>10</v>
      </c>
      <c r="D3369">
        <v>67</v>
      </c>
      <c r="E3369">
        <v>52</v>
      </c>
    </row>
    <row r="3370" spans="1:5" x14ac:dyDescent="0.35">
      <c r="A3370" t="s">
        <v>1146</v>
      </c>
      <c r="B3370">
        <v>10</v>
      </c>
      <c r="C3370">
        <v>14</v>
      </c>
      <c r="D3370">
        <v>82</v>
      </c>
      <c r="E3370">
        <v>64</v>
      </c>
    </row>
    <row r="3371" spans="1:5" x14ac:dyDescent="0.35">
      <c r="A3371" t="s">
        <v>1146</v>
      </c>
      <c r="B3371">
        <v>14</v>
      </c>
      <c r="C3371">
        <v>18</v>
      </c>
      <c r="D3371">
        <v>95</v>
      </c>
      <c r="E3371">
        <v>77</v>
      </c>
    </row>
    <row r="3372" spans="1:5" x14ac:dyDescent="0.35">
      <c r="A3372" t="s">
        <v>1146</v>
      </c>
      <c r="B3372">
        <v>18</v>
      </c>
      <c r="C3372">
        <v>24</v>
      </c>
      <c r="D3372">
        <v>119</v>
      </c>
      <c r="E3372">
        <v>98</v>
      </c>
    </row>
    <row r="3373" spans="1:5" x14ac:dyDescent="0.35">
      <c r="A3373" t="s">
        <v>1146</v>
      </c>
      <c r="B3373">
        <v>24</v>
      </c>
      <c r="C3373">
        <v>30</v>
      </c>
      <c r="D3373">
        <v>139</v>
      </c>
      <c r="E3373">
        <v>118</v>
      </c>
    </row>
    <row r="3374" spans="1:5" x14ac:dyDescent="0.35">
      <c r="A3374" t="s">
        <v>1146</v>
      </c>
      <c r="B3374">
        <v>30</v>
      </c>
      <c r="C3374">
        <v>40</v>
      </c>
      <c r="D3374">
        <v>173</v>
      </c>
      <c r="E3374">
        <v>148</v>
      </c>
    </row>
    <row r="3375" spans="1:5" x14ac:dyDescent="0.35">
      <c r="A3375" t="s">
        <v>1146</v>
      </c>
      <c r="B3375">
        <v>40</v>
      </c>
      <c r="C3375">
        <v>50</v>
      </c>
      <c r="D3375">
        <v>205</v>
      </c>
      <c r="E3375">
        <v>180</v>
      </c>
    </row>
    <row r="3376" spans="1:5" x14ac:dyDescent="0.35">
      <c r="A3376" t="s">
        <v>1146</v>
      </c>
      <c r="B3376">
        <v>50</v>
      </c>
      <c r="C3376">
        <v>65</v>
      </c>
      <c r="D3376">
        <v>256</v>
      </c>
      <c r="E3376">
        <v>226</v>
      </c>
    </row>
    <row r="3377" spans="1:5" x14ac:dyDescent="0.35">
      <c r="A3377" t="s">
        <v>1146</v>
      </c>
      <c r="B3377">
        <v>65</v>
      </c>
      <c r="C3377">
        <v>80</v>
      </c>
      <c r="D3377">
        <v>304</v>
      </c>
      <c r="E3377">
        <v>274</v>
      </c>
    </row>
    <row r="3378" spans="1:5" x14ac:dyDescent="0.35">
      <c r="A3378" t="s">
        <v>1146</v>
      </c>
      <c r="B3378">
        <v>80</v>
      </c>
      <c r="C3378">
        <v>100</v>
      </c>
      <c r="D3378">
        <v>370</v>
      </c>
      <c r="E3378">
        <v>335</v>
      </c>
    </row>
    <row r="3379" spans="1:5" x14ac:dyDescent="0.35">
      <c r="A3379" t="s">
        <v>1146</v>
      </c>
      <c r="B3379">
        <v>100</v>
      </c>
      <c r="C3379">
        <v>120</v>
      </c>
      <c r="D3379">
        <v>435</v>
      </c>
      <c r="E3379">
        <v>400</v>
      </c>
    </row>
    <row r="3380" spans="1:5" x14ac:dyDescent="0.35">
      <c r="A3380" t="s">
        <v>1146</v>
      </c>
      <c r="B3380">
        <v>120</v>
      </c>
      <c r="C3380">
        <v>140</v>
      </c>
      <c r="D3380">
        <v>510</v>
      </c>
      <c r="E3380">
        <v>470</v>
      </c>
    </row>
    <row r="3381" spans="1:5" x14ac:dyDescent="0.35">
      <c r="A3381" t="s">
        <v>1146</v>
      </c>
      <c r="B3381">
        <v>140</v>
      </c>
      <c r="C3381">
        <v>160</v>
      </c>
      <c r="D3381">
        <v>575</v>
      </c>
      <c r="E3381">
        <v>535</v>
      </c>
    </row>
    <row r="3382" spans="1:5" x14ac:dyDescent="0.35">
      <c r="A3382" t="s">
        <v>1146</v>
      </c>
      <c r="B3382">
        <v>160</v>
      </c>
      <c r="C3382">
        <v>180</v>
      </c>
      <c r="D3382">
        <v>640</v>
      </c>
      <c r="E3382">
        <v>600</v>
      </c>
    </row>
    <row r="3383" spans="1:5" x14ac:dyDescent="0.35">
      <c r="A3383" t="s">
        <v>1146</v>
      </c>
      <c r="B3383">
        <v>180</v>
      </c>
      <c r="C3383">
        <v>200</v>
      </c>
      <c r="D3383">
        <v>716</v>
      </c>
      <c r="E3383">
        <v>670</v>
      </c>
    </row>
    <row r="3384" spans="1:5" x14ac:dyDescent="0.35">
      <c r="A3384" t="s">
        <v>1146</v>
      </c>
      <c r="B3384">
        <v>200</v>
      </c>
      <c r="C3384">
        <v>225</v>
      </c>
      <c r="D3384">
        <v>786</v>
      </c>
      <c r="E3384">
        <v>740</v>
      </c>
    </row>
    <row r="3385" spans="1:5" x14ac:dyDescent="0.35">
      <c r="A3385" t="s">
        <v>1146</v>
      </c>
      <c r="B3385">
        <v>225</v>
      </c>
      <c r="C3385">
        <v>250</v>
      </c>
      <c r="D3385">
        <v>866</v>
      </c>
      <c r="E3385">
        <v>820</v>
      </c>
    </row>
    <row r="3386" spans="1:5" x14ac:dyDescent="0.35">
      <c r="A3386" t="s">
        <v>1146</v>
      </c>
      <c r="B3386">
        <v>250</v>
      </c>
      <c r="C3386">
        <v>280</v>
      </c>
      <c r="D3386">
        <v>972</v>
      </c>
      <c r="E3386">
        <v>920</v>
      </c>
    </row>
    <row r="3387" spans="1:5" x14ac:dyDescent="0.35">
      <c r="A3387" t="s">
        <v>1146</v>
      </c>
      <c r="B3387">
        <v>280</v>
      </c>
      <c r="C3387">
        <v>315</v>
      </c>
      <c r="D3387">
        <v>1052</v>
      </c>
      <c r="E3387">
        <v>1000</v>
      </c>
    </row>
    <row r="3388" spans="1:5" x14ac:dyDescent="0.35">
      <c r="A3388" t="s">
        <v>1146</v>
      </c>
      <c r="B3388">
        <v>315</v>
      </c>
      <c r="C3388">
        <v>355</v>
      </c>
      <c r="D3388">
        <v>1207</v>
      </c>
      <c r="E3388">
        <v>1150</v>
      </c>
    </row>
    <row r="3389" spans="1:5" x14ac:dyDescent="0.35">
      <c r="A3389" t="s">
        <v>1146</v>
      </c>
      <c r="B3389">
        <v>355</v>
      </c>
      <c r="C3389">
        <v>400</v>
      </c>
      <c r="D3389">
        <v>1357</v>
      </c>
      <c r="E3389">
        <v>1300</v>
      </c>
    </row>
    <row r="3390" spans="1:5" x14ac:dyDescent="0.35">
      <c r="A3390" t="s">
        <v>1146</v>
      </c>
      <c r="B3390">
        <v>400</v>
      </c>
      <c r="C3390">
        <v>450</v>
      </c>
      <c r="D3390">
        <v>1513</v>
      </c>
      <c r="E3390">
        <v>1450</v>
      </c>
    </row>
    <row r="3391" spans="1:5" x14ac:dyDescent="0.35">
      <c r="A3391" t="s">
        <v>1146</v>
      </c>
      <c r="B3391">
        <v>450</v>
      </c>
      <c r="C3391">
        <v>500</v>
      </c>
      <c r="D3391">
        <v>1663</v>
      </c>
      <c r="E3391">
        <v>1600</v>
      </c>
    </row>
    <row r="3392" spans="1:5" x14ac:dyDescent="0.35">
      <c r="A3392" t="s">
        <v>1147</v>
      </c>
      <c r="B3392">
        <v>0</v>
      </c>
      <c r="C3392">
        <v>3</v>
      </c>
      <c r="D3392">
        <v>46</v>
      </c>
      <c r="E3392">
        <v>32</v>
      </c>
    </row>
    <row r="3393" spans="1:5" x14ac:dyDescent="0.35">
      <c r="A3393" t="s">
        <v>1147</v>
      </c>
      <c r="B3393">
        <v>3</v>
      </c>
      <c r="C3393">
        <v>6</v>
      </c>
      <c r="D3393">
        <v>60</v>
      </c>
      <c r="E3393">
        <v>42</v>
      </c>
    </row>
    <row r="3394" spans="1:5" x14ac:dyDescent="0.35">
      <c r="A3394" t="s">
        <v>1147</v>
      </c>
      <c r="B3394">
        <v>6</v>
      </c>
      <c r="C3394">
        <v>10</v>
      </c>
      <c r="D3394">
        <v>74</v>
      </c>
      <c r="E3394">
        <v>52</v>
      </c>
    </row>
    <row r="3395" spans="1:5" x14ac:dyDescent="0.35">
      <c r="A3395" t="s">
        <v>1147</v>
      </c>
      <c r="B3395">
        <v>10</v>
      </c>
      <c r="C3395">
        <v>14</v>
      </c>
      <c r="D3395">
        <v>91</v>
      </c>
      <c r="E3395">
        <v>64</v>
      </c>
    </row>
    <row r="3396" spans="1:5" x14ac:dyDescent="0.35">
      <c r="A3396" t="s">
        <v>1147</v>
      </c>
      <c r="B3396">
        <v>14</v>
      </c>
      <c r="C3396">
        <v>18</v>
      </c>
      <c r="D3396">
        <v>104</v>
      </c>
      <c r="E3396">
        <v>77</v>
      </c>
    </row>
    <row r="3397" spans="1:5" x14ac:dyDescent="0.35">
      <c r="A3397" t="s">
        <v>1147</v>
      </c>
      <c r="B3397">
        <v>18</v>
      </c>
      <c r="C3397">
        <v>24</v>
      </c>
      <c r="D3397">
        <v>131</v>
      </c>
      <c r="E3397">
        <v>98</v>
      </c>
    </row>
    <row r="3398" spans="1:5" x14ac:dyDescent="0.35">
      <c r="A3398" t="s">
        <v>1147</v>
      </c>
      <c r="B3398">
        <v>24</v>
      </c>
      <c r="C3398">
        <v>30</v>
      </c>
      <c r="D3398">
        <v>151</v>
      </c>
      <c r="E3398">
        <v>118</v>
      </c>
    </row>
    <row r="3399" spans="1:5" x14ac:dyDescent="0.35">
      <c r="A3399" t="s">
        <v>1147</v>
      </c>
      <c r="B3399">
        <v>30</v>
      </c>
      <c r="C3399">
        <v>40</v>
      </c>
      <c r="D3399">
        <v>187</v>
      </c>
      <c r="E3399">
        <v>148</v>
      </c>
    </row>
    <row r="3400" spans="1:5" x14ac:dyDescent="0.35">
      <c r="A3400" t="s">
        <v>1147</v>
      </c>
      <c r="B3400">
        <v>40</v>
      </c>
      <c r="C3400">
        <v>50</v>
      </c>
      <c r="D3400">
        <v>219</v>
      </c>
      <c r="E3400">
        <v>180</v>
      </c>
    </row>
    <row r="3401" spans="1:5" x14ac:dyDescent="0.35">
      <c r="A3401" t="s">
        <v>1147</v>
      </c>
      <c r="B3401">
        <v>50</v>
      </c>
      <c r="C3401">
        <v>65</v>
      </c>
      <c r="D3401">
        <v>272</v>
      </c>
      <c r="E3401">
        <v>226</v>
      </c>
    </row>
    <row r="3402" spans="1:5" x14ac:dyDescent="0.35">
      <c r="A3402" t="s">
        <v>1147</v>
      </c>
      <c r="B3402">
        <v>65</v>
      </c>
      <c r="C3402">
        <v>80</v>
      </c>
      <c r="D3402">
        <v>320</v>
      </c>
      <c r="E3402">
        <v>274</v>
      </c>
    </row>
    <row r="3403" spans="1:5" x14ac:dyDescent="0.35">
      <c r="A3403" t="s">
        <v>1147</v>
      </c>
      <c r="B3403">
        <v>80</v>
      </c>
      <c r="C3403">
        <v>100</v>
      </c>
      <c r="D3403">
        <v>389</v>
      </c>
      <c r="E3403">
        <v>335</v>
      </c>
    </row>
    <row r="3404" spans="1:5" x14ac:dyDescent="0.35">
      <c r="A3404" t="s">
        <v>1147</v>
      </c>
      <c r="B3404">
        <v>100</v>
      </c>
      <c r="C3404">
        <v>120</v>
      </c>
      <c r="D3404">
        <v>454</v>
      </c>
      <c r="E3404">
        <v>400</v>
      </c>
    </row>
    <row r="3405" spans="1:5" x14ac:dyDescent="0.35">
      <c r="A3405" t="s">
        <v>1147</v>
      </c>
      <c r="B3405">
        <v>120</v>
      </c>
      <c r="C3405">
        <v>140</v>
      </c>
      <c r="D3405">
        <v>533</v>
      </c>
      <c r="E3405">
        <v>470</v>
      </c>
    </row>
    <row r="3406" spans="1:5" x14ac:dyDescent="0.35">
      <c r="A3406" t="s">
        <v>1147</v>
      </c>
      <c r="B3406">
        <v>140</v>
      </c>
      <c r="C3406">
        <v>160</v>
      </c>
      <c r="D3406">
        <v>598</v>
      </c>
      <c r="E3406">
        <v>535</v>
      </c>
    </row>
    <row r="3407" spans="1:5" x14ac:dyDescent="0.35">
      <c r="A3407" t="s">
        <v>1147</v>
      </c>
      <c r="B3407">
        <v>160</v>
      </c>
      <c r="C3407">
        <v>180</v>
      </c>
      <c r="D3407">
        <v>663</v>
      </c>
      <c r="E3407">
        <v>600</v>
      </c>
    </row>
    <row r="3408" spans="1:5" x14ac:dyDescent="0.35">
      <c r="A3408" t="s">
        <v>1147</v>
      </c>
      <c r="B3408">
        <v>180</v>
      </c>
      <c r="C3408">
        <v>200</v>
      </c>
      <c r="D3408">
        <v>742</v>
      </c>
      <c r="E3408">
        <v>670</v>
      </c>
    </row>
    <row r="3409" spans="1:5" x14ac:dyDescent="0.35">
      <c r="A3409" t="s">
        <v>1147</v>
      </c>
      <c r="B3409">
        <v>200</v>
      </c>
      <c r="C3409">
        <v>225</v>
      </c>
      <c r="D3409">
        <v>812</v>
      </c>
      <c r="E3409">
        <v>740</v>
      </c>
    </row>
    <row r="3410" spans="1:5" x14ac:dyDescent="0.35">
      <c r="A3410" t="s">
        <v>1147</v>
      </c>
      <c r="B3410">
        <v>225</v>
      </c>
      <c r="C3410">
        <v>250</v>
      </c>
      <c r="D3410">
        <v>892</v>
      </c>
      <c r="E3410">
        <v>820</v>
      </c>
    </row>
    <row r="3411" spans="1:5" x14ac:dyDescent="0.35">
      <c r="A3411" t="s">
        <v>1147</v>
      </c>
      <c r="B3411">
        <v>250</v>
      </c>
      <c r="C3411">
        <v>280</v>
      </c>
      <c r="D3411">
        <v>1001</v>
      </c>
      <c r="E3411">
        <v>920</v>
      </c>
    </row>
    <row r="3412" spans="1:5" x14ac:dyDescent="0.35">
      <c r="A3412" t="s">
        <v>1147</v>
      </c>
      <c r="B3412">
        <v>280</v>
      </c>
      <c r="C3412">
        <v>315</v>
      </c>
      <c r="D3412">
        <v>1081</v>
      </c>
      <c r="E3412">
        <v>1000</v>
      </c>
    </row>
    <row r="3413" spans="1:5" x14ac:dyDescent="0.35">
      <c r="A3413" t="s">
        <v>1147</v>
      </c>
      <c r="B3413">
        <v>315</v>
      </c>
      <c r="C3413">
        <v>355</v>
      </c>
      <c r="D3413">
        <v>1239</v>
      </c>
      <c r="E3413">
        <v>1150</v>
      </c>
    </row>
    <row r="3414" spans="1:5" x14ac:dyDescent="0.35">
      <c r="A3414" t="s">
        <v>1147</v>
      </c>
      <c r="B3414">
        <v>355</v>
      </c>
      <c r="C3414">
        <v>400</v>
      </c>
      <c r="D3414">
        <v>1389</v>
      </c>
      <c r="E3414">
        <v>1300</v>
      </c>
    </row>
    <row r="3415" spans="1:5" x14ac:dyDescent="0.35">
      <c r="A3415" t="s">
        <v>1147</v>
      </c>
      <c r="B3415">
        <v>400</v>
      </c>
      <c r="C3415">
        <v>450</v>
      </c>
      <c r="D3415">
        <v>1547</v>
      </c>
      <c r="E3415">
        <v>1450</v>
      </c>
    </row>
    <row r="3416" spans="1:5" x14ac:dyDescent="0.35">
      <c r="A3416" t="s">
        <v>1147</v>
      </c>
      <c r="B3416">
        <v>450</v>
      </c>
      <c r="C3416">
        <v>500</v>
      </c>
      <c r="D3416">
        <v>1697</v>
      </c>
      <c r="E3416">
        <v>1600</v>
      </c>
    </row>
    <row r="3417" spans="1:5" x14ac:dyDescent="0.35">
      <c r="A3417" t="s">
        <v>1148</v>
      </c>
      <c r="B3417">
        <v>0</v>
      </c>
      <c r="C3417">
        <v>3</v>
      </c>
      <c r="D3417">
        <v>57</v>
      </c>
      <c r="E3417">
        <v>32</v>
      </c>
    </row>
    <row r="3418" spans="1:5" x14ac:dyDescent="0.35">
      <c r="A3418" t="s">
        <v>1148</v>
      </c>
      <c r="B3418">
        <v>3</v>
      </c>
      <c r="C3418">
        <v>6</v>
      </c>
      <c r="D3418">
        <v>72</v>
      </c>
      <c r="E3418">
        <v>42</v>
      </c>
    </row>
    <row r="3419" spans="1:5" x14ac:dyDescent="0.35">
      <c r="A3419" t="s">
        <v>1148</v>
      </c>
      <c r="B3419">
        <v>6</v>
      </c>
      <c r="C3419">
        <v>10</v>
      </c>
      <c r="D3419">
        <v>88</v>
      </c>
      <c r="E3419">
        <v>52</v>
      </c>
    </row>
    <row r="3420" spans="1:5" x14ac:dyDescent="0.35">
      <c r="A3420" t="s">
        <v>1148</v>
      </c>
      <c r="B3420">
        <v>10</v>
      </c>
      <c r="C3420">
        <v>14</v>
      </c>
      <c r="D3420">
        <v>107</v>
      </c>
      <c r="E3420">
        <v>64</v>
      </c>
    </row>
    <row r="3421" spans="1:5" x14ac:dyDescent="0.35">
      <c r="A3421" t="s">
        <v>1148</v>
      </c>
      <c r="B3421">
        <v>14</v>
      </c>
      <c r="C3421">
        <v>18</v>
      </c>
      <c r="D3421">
        <v>120</v>
      </c>
      <c r="E3421">
        <v>77</v>
      </c>
    </row>
    <row r="3422" spans="1:5" x14ac:dyDescent="0.35">
      <c r="A3422" t="s">
        <v>1148</v>
      </c>
      <c r="B3422">
        <v>18</v>
      </c>
      <c r="C3422">
        <v>24</v>
      </c>
      <c r="D3422">
        <v>150</v>
      </c>
      <c r="E3422">
        <v>98</v>
      </c>
    </row>
    <row r="3423" spans="1:5" x14ac:dyDescent="0.35">
      <c r="A3423" t="s">
        <v>1148</v>
      </c>
      <c r="B3423">
        <v>24</v>
      </c>
      <c r="C3423">
        <v>30</v>
      </c>
      <c r="D3423">
        <v>170</v>
      </c>
      <c r="E3423">
        <v>118</v>
      </c>
    </row>
    <row r="3424" spans="1:5" x14ac:dyDescent="0.35">
      <c r="A3424" t="s">
        <v>1148</v>
      </c>
      <c r="B3424">
        <v>30</v>
      </c>
      <c r="C3424">
        <v>40</v>
      </c>
      <c r="D3424">
        <v>210</v>
      </c>
      <c r="E3424">
        <v>148</v>
      </c>
    </row>
    <row r="3425" spans="1:5" x14ac:dyDescent="0.35">
      <c r="A3425" t="s">
        <v>1148</v>
      </c>
      <c r="B3425">
        <v>40</v>
      </c>
      <c r="C3425">
        <v>50</v>
      </c>
      <c r="D3425">
        <v>242</v>
      </c>
      <c r="E3425">
        <v>180</v>
      </c>
    </row>
    <row r="3426" spans="1:5" x14ac:dyDescent="0.35">
      <c r="A3426" t="s">
        <v>1148</v>
      </c>
      <c r="B3426">
        <v>50</v>
      </c>
      <c r="C3426">
        <v>65</v>
      </c>
      <c r="D3426">
        <v>300</v>
      </c>
      <c r="E3426">
        <v>226</v>
      </c>
    </row>
    <row r="3427" spans="1:5" x14ac:dyDescent="0.35">
      <c r="A3427" t="s">
        <v>1148</v>
      </c>
      <c r="B3427">
        <v>65</v>
      </c>
      <c r="C3427">
        <v>80</v>
      </c>
      <c r="D3427">
        <v>348</v>
      </c>
      <c r="E3427">
        <v>274</v>
      </c>
    </row>
    <row r="3428" spans="1:5" x14ac:dyDescent="0.35">
      <c r="A3428" t="s">
        <v>1148</v>
      </c>
      <c r="B3428">
        <v>80</v>
      </c>
      <c r="C3428">
        <v>100</v>
      </c>
      <c r="D3428">
        <v>422</v>
      </c>
      <c r="E3428">
        <v>335</v>
      </c>
    </row>
    <row r="3429" spans="1:5" x14ac:dyDescent="0.35">
      <c r="A3429" t="s">
        <v>1148</v>
      </c>
      <c r="B3429">
        <v>100</v>
      </c>
      <c r="C3429">
        <v>120</v>
      </c>
      <c r="D3429">
        <v>487</v>
      </c>
      <c r="E3429">
        <v>400</v>
      </c>
    </row>
    <row r="3430" spans="1:5" x14ac:dyDescent="0.35">
      <c r="A3430" t="s">
        <v>1148</v>
      </c>
      <c r="B3430">
        <v>120</v>
      </c>
      <c r="C3430">
        <v>140</v>
      </c>
      <c r="D3430">
        <v>570</v>
      </c>
      <c r="E3430">
        <v>470</v>
      </c>
    </row>
    <row r="3431" spans="1:5" x14ac:dyDescent="0.35">
      <c r="A3431" t="s">
        <v>1148</v>
      </c>
      <c r="B3431">
        <v>140</v>
      </c>
      <c r="C3431">
        <v>160</v>
      </c>
      <c r="D3431">
        <v>635</v>
      </c>
      <c r="E3431">
        <v>535</v>
      </c>
    </row>
    <row r="3432" spans="1:5" x14ac:dyDescent="0.35">
      <c r="A3432" t="s">
        <v>1148</v>
      </c>
      <c r="B3432">
        <v>160</v>
      </c>
      <c r="C3432">
        <v>180</v>
      </c>
      <c r="D3432">
        <v>700</v>
      </c>
      <c r="E3432">
        <v>600</v>
      </c>
    </row>
    <row r="3433" spans="1:5" x14ac:dyDescent="0.35">
      <c r="A3433" t="s">
        <v>1148</v>
      </c>
      <c r="B3433">
        <v>180</v>
      </c>
      <c r="C3433">
        <v>200</v>
      </c>
      <c r="D3433">
        <v>785</v>
      </c>
      <c r="E3433">
        <v>670</v>
      </c>
    </row>
    <row r="3434" spans="1:5" x14ac:dyDescent="0.35">
      <c r="A3434" t="s">
        <v>1148</v>
      </c>
      <c r="B3434">
        <v>200</v>
      </c>
      <c r="C3434">
        <v>225</v>
      </c>
      <c r="D3434">
        <v>855</v>
      </c>
      <c r="E3434">
        <v>740</v>
      </c>
    </row>
    <row r="3435" spans="1:5" x14ac:dyDescent="0.35">
      <c r="A3435" t="s">
        <v>1148</v>
      </c>
      <c r="B3435">
        <v>225</v>
      </c>
      <c r="C3435">
        <v>250</v>
      </c>
      <c r="D3435">
        <v>935</v>
      </c>
      <c r="E3435">
        <v>820</v>
      </c>
    </row>
    <row r="3436" spans="1:5" x14ac:dyDescent="0.35">
      <c r="A3436" t="s">
        <v>1148</v>
      </c>
      <c r="B3436">
        <v>250</v>
      </c>
      <c r="C3436">
        <v>280</v>
      </c>
      <c r="D3436">
        <v>1050</v>
      </c>
      <c r="E3436">
        <v>920</v>
      </c>
    </row>
    <row r="3437" spans="1:5" x14ac:dyDescent="0.35">
      <c r="A3437" t="s">
        <v>1148</v>
      </c>
      <c r="B3437">
        <v>280</v>
      </c>
      <c r="C3437">
        <v>315</v>
      </c>
      <c r="D3437">
        <v>1130</v>
      </c>
      <c r="E3437">
        <v>1000</v>
      </c>
    </row>
    <row r="3438" spans="1:5" x14ac:dyDescent="0.35">
      <c r="A3438" t="s">
        <v>1148</v>
      </c>
      <c r="B3438">
        <v>315</v>
      </c>
      <c r="C3438">
        <v>355</v>
      </c>
      <c r="D3438">
        <v>1290</v>
      </c>
      <c r="E3438">
        <v>1150</v>
      </c>
    </row>
    <row r="3439" spans="1:5" x14ac:dyDescent="0.35">
      <c r="A3439" t="s">
        <v>1148</v>
      </c>
      <c r="B3439">
        <v>355</v>
      </c>
      <c r="C3439">
        <v>400</v>
      </c>
      <c r="D3439">
        <v>1440</v>
      </c>
      <c r="E3439">
        <v>1300</v>
      </c>
    </row>
    <row r="3440" spans="1:5" x14ac:dyDescent="0.35">
      <c r="A3440" t="s">
        <v>1148</v>
      </c>
      <c r="B3440">
        <v>400</v>
      </c>
      <c r="C3440">
        <v>450</v>
      </c>
      <c r="D3440">
        <v>1605</v>
      </c>
      <c r="E3440">
        <v>1450</v>
      </c>
    </row>
    <row r="3441" spans="1:5" x14ac:dyDescent="0.35">
      <c r="A3441" t="s">
        <v>1148</v>
      </c>
      <c r="B3441">
        <v>450</v>
      </c>
      <c r="C3441">
        <v>500</v>
      </c>
      <c r="D3441">
        <v>1755</v>
      </c>
      <c r="E3441">
        <v>1600</v>
      </c>
    </row>
    <row r="3442" spans="1:5" x14ac:dyDescent="0.35">
      <c r="A3442" t="s">
        <v>1149</v>
      </c>
      <c r="B3442">
        <v>0</v>
      </c>
      <c r="C3442">
        <v>3</v>
      </c>
      <c r="D3442">
        <v>72</v>
      </c>
      <c r="E3442">
        <v>32</v>
      </c>
    </row>
    <row r="3443" spans="1:5" x14ac:dyDescent="0.35">
      <c r="A3443" t="s">
        <v>1149</v>
      </c>
      <c r="B3443">
        <v>3</v>
      </c>
      <c r="C3443">
        <v>6</v>
      </c>
      <c r="D3443">
        <v>90</v>
      </c>
      <c r="E3443">
        <v>42</v>
      </c>
    </row>
    <row r="3444" spans="1:5" x14ac:dyDescent="0.35">
      <c r="A3444" t="s">
        <v>1149</v>
      </c>
      <c r="B3444">
        <v>6</v>
      </c>
      <c r="C3444">
        <v>10</v>
      </c>
      <c r="D3444">
        <v>110</v>
      </c>
      <c r="E3444">
        <v>52</v>
      </c>
    </row>
    <row r="3445" spans="1:5" x14ac:dyDescent="0.35">
      <c r="A3445" t="s">
        <v>1149</v>
      </c>
      <c r="B3445">
        <v>10</v>
      </c>
      <c r="C3445">
        <v>14</v>
      </c>
      <c r="D3445">
        <v>134</v>
      </c>
      <c r="E3445">
        <v>64</v>
      </c>
    </row>
    <row r="3446" spans="1:5" x14ac:dyDescent="0.35">
      <c r="A3446" t="s">
        <v>1149</v>
      </c>
      <c r="B3446">
        <v>14</v>
      </c>
      <c r="C3446">
        <v>18</v>
      </c>
      <c r="D3446">
        <v>147</v>
      </c>
      <c r="E3446">
        <v>77</v>
      </c>
    </row>
    <row r="3447" spans="1:5" x14ac:dyDescent="0.35">
      <c r="A3447" t="s">
        <v>1149</v>
      </c>
      <c r="B3447">
        <v>18</v>
      </c>
      <c r="C3447">
        <v>24</v>
      </c>
      <c r="D3447">
        <v>182</v>
      </c>
      <c r="E3447">
        <v>98</v>
      </c>
    </row>
    <row r="3448" spans="1:5" x14ac:dyDescent="0.35">
      <c r="A3448" t="s">
        <v>1149</v>
      </c>
      <c r="B3448">
        <v>24</v>
      </c>
      <c r="C3448">
        <v>30</v>
      </c>
      <c r="D3448">
        <v>202</v>
      </c>
      <c r="E3448">
        <v>118</v>
      </c>
    </row>
    <row r="3449" spans="1:5" x14ac:dyDescent="0.35">
      <c r="A3449" t="s">
        <v>1149</v>
      </c>
      <c r="B3449">
        <v>30</v>
      </c>
      <c r="C3449">
        <v>40</v>
      </c>
      <c r="D3449">
        <v>248</v>
      </c>
      <c r="E3449">
        <v>148</v>
      </c>
    </row>
    <row r="3450" spans="1:5" x14ac:dyDescent="0.35">
      <c r="A3450" t="s">
        <v>1149</v>
      </c>
      <c r="B3450">
        <v>40</v>
      </c>
      <c r="C3450">
        <v>50</v>
      </c>
      <c r="D3450">
        <v>280</v>
      </c>
      <c r="E3450">
        <v>180</v>
      </c>
    </row>
    <row r="3451" spans="1:5" x14ac:dyDescent="0.35">
      <c r="A3451" t="s">
        <v>1149</v>
      </c>
      <c r="B3451">
        <v>50</v>
      </c>
      <c r="C3451">
        <v>65</v>
      </c>
      <c r="D3451">
        <v>346</v>
      </c>
      <c r="E3451">
        <v>226</v>
      </c>
    </row>
    <row r="3452" spans="1:5" x14ac:dyDescent="0.35">
      <c r="A3452" t="s">
        <v>1149</v>
      </c>
      <c r="B3452">
        <v>65</v>
      </c>
      <c r="C3452">
        <v>80</v>
      </c>
      <c r="D3452">
        <v>394</v>
      </c>
      <c r="E3452">
        <v>274</v>
      </c>
    </row>
    <row r="3453" spans="1:5" x14ac:dyDescent="0.35">
      <c r="A3453" t="s">
        <v>1149</v>
      </c>
      <c r="B3453">
        <v>80</v>
      </c>
      <c r="C3453">
        <v>100</v>
      </c>
      <c r="D3453">
        <v>475</v>
      </c>
      <c r="E3453">
        <v>335</v>
      </c>
    </row>
    <row r="3454" spans="1:5" x14ac:dyDescent="0.35">
      <c r="A3454" t="s">
        <v>1149</v>
      </c>
      <c r="B3454">
        <v>100</v>
      </c>
      <c r="C3454">
        <v>120</v>
      </c>
      <c r="D3454">
        <v>540</v>
      </c>
      <c r="E3454">
        <v>400</v>
      </c>
    </row>
    <row r="3455" spans="1:5" x14ac:dyDescent="0.35">
      <c r="A3455" t="s">
        <v>1149</v>
      </c>
      <c r="B3455">
        <v>120</v>
      </c>
      <c r="C3455">
        <v>140</v>
      </c>
      <c r="D3455">
        <v>630</v>
      </c>
      <c r="E3455">
        <v>470</v>
      </c>
    </row>
    <row r="3456" spans="1:5" x14ac:dyDescent="0.35">
      <c r="A3456" t="s">
        <v>1149</v>
      </c>
      <c r="B3456">
        <v>140</v>
      </c>
      <c r="C3456">
        <v>160</v>
      </c>
      <c r="D3456">
        <v>695</v>
      </c>
      <c r="E3456">
        <v>535</v>
      </c>
    </row>
    <row r="3457" spans="1:5" x14ac:dyDescent="0.35">
      <c r="A3457" t="s">
        <v>1149</v>
      </c>
      <c r="B3457">
        <v>160</v>
      </c>
      <c r="C3457">
        <v>180</v>
      </c>
      <c r="D3457">
        <v>760</v>
      </c>
      <c r="E3457">
        <v>600</v>
      </c>
    </row>
    <row r="3458" spans="1:5" x14ac:dyDescent="0.35">
      <c r="A3458" t="s">
        <v>1149</v>
      </c>
      <c r="B3458">
        <v>180</v>
      </c>
      <c r="C3458">
        <v>200</v>
      </c>
      <c r="D3458">
        <v>855</v>
      </c>
      <c r="E3458">
        <v>670</v>
      </c>
    </row>
    <row r="3459" spans="1:5" x14ac:dyDescent="0.35">
      <c r="A3459" t="s">
        <v>1149</v>
      </c>
      <c r="B3459">
        <v>200</v>
      </c>
      <c r="C3459">
        <v>225</v>
      </c>
      <c r="D3459">
        <v>925</v>
      </c>
      <c r="E3459">
        <v>740</v>
      </c>
    </row>
    <row r="3460" spans="1:5" x14ac:dyDescent="0.35">
      <c r="A3460" t="s">
        <v>1149</v>
      </c>
      <c r="B3460">
        <v>225</v>
      </c>
      <c r="C3460">
        <v>250</v>
      </c>
      <c r="D3460">
        <v>1005</v>
      </c>
      <c r="E3460">
        <v>820</v>
      </c>
    </row>
    <row r="3461" spans="1:5" x14ac:dyDescent="0.35">
      <c r="A3461" t="s">
        <v>1149</v>
      </c>
      <c r="B3461">
        <v>250</v>
      </c>
      <c r="C3461">
        <v>280</v>
      </c>
      <c r="D3461">
        <v>1130</v>
      </c>
      <c r="E3461">
        <v>920</v>
      </c>
    </row>
    <row r="3462" spans="1:5" x14ac:dyDescent="0.35">
      <c r="A3462" t="s">
        <v>1149</v>
      </c>
      <c r="B3462">
        <v>280</v>
      </c>
      <c r="C3462">
        <v>315</v>
      </c>
      <c r="D3462">
        <v>1210</v>
      </c>
      <c r="E3462">
        <v>1000</v>
      </c>
    </row>
    <row r="3463" spans="1:5" x14ac:dyDescent="0.35">
      <c r="A3463" t="s">
        <v>1149</v>
      </c>
      <c r="B3463">
        <v>315</v>
      </c>
      <c r="C3463">
        <v>355</v>
      </c>
      <c r="D3463">
        <v>1380</v>
      </c>
      <c r="E3463">
        <v>1150</v>
      </c>
    </row>
    <row r="3464" spans="1:5" x14ac:dyDescent="0.35">
      <c r="A3464" t="s">
        <v>1149</v>
      </c>
      <c r="B3464">
        <v>355</v>
      </c>
      <c r="C3464">
        <v>400</v>
      </c>
      <c r="D3464">
        <v>1530</v>
      </c>
      <c r="E3464">
        <v>1300</v>
      </c>
    </row>
    <row r="3465" spans="1:5" x14ac:dyDescent="0.35">
      <c r="A3465" t="s">
        <v>1149</v>
      </c>
      <c r="B3465">
        <v>400</v>
      </c>
      <c r="C3465">
        <v>450</v>
      </c>
      <c r="D3465">
        <v>1700</v>
      </c>
      <c r="E3465">
        <v>1450</v>
      </c>
    </row>
    <row r="3466" spans="1:5" x14ac:dyDescent="0.35">
      <c r="A3466" t="s">
        <v>1149</v>
      </c>
      <c r="B3466">
        <v>450</v>
      </c>
      <c r="C3466">
        <v>500</v>
      </c>
      <c r="D3466">
        <v>1850</v>
      </c>
      <c r="E3466">
        <v>1600</v>
      </c>
    </row>
    <row r="3467" spans="1:5" x14ac:dyDescent="0.35">
      <c r="A3467" t="s">
        <v>1150</v>
      </c>
      <c r="B3467">
        <v>0</v>
      </c>
      <c r="C3467">
        <v>3</v>
      </c>
      <c r="D3467">
        <v>92</v>
      </c>
      <c r="E3467">
        <v>32</v>
      </c>
    </row>
    <row r="3468" spans="1:5" x14ac:dyDescent="0.35">
      <c r="A3468" t="s">
        <v>1150</v>
      </c>
      <c r="B3468">
        <v>3</v>
      </c>
      <c r="C3468">
        <v>6</v>
      </c>
      <c r="D3468">
        <v>117</v>
      </c>
      <c r="E3468">
        <v>42</v>
      </c>
    </row>
    <row r="3469" spans="1:5" x14ac:dyDescent="0.35">
      <c r="A3469" t="s">
        <v>1150</v>
      </c>
      <c r="B3469">
        <v>6</v>
      </c>
      <c r="C3469">
        <v>10</v>
      </c>
      <c r="D3469">
        <v>142</v>
      </c>
      <c r="E3469">
        <v>52</v>
      </c>
    </row>
    <row r="3470" spans="1:5" x14ac:dyDescent="0.35">
      <c r="A3470" t="s">
        <v>1150</v>
      </c>
      <c r="B3470">
        <v>10</v>
      </c>
      <c r="C3470">
        <v>14</v>
      </c>
      <c r="D3470">
        <v>174</v>
      </c>
      <c r="E3470">
        <v>64</v>
      </c>
    </row>
    <row r="3471" spans="1:5" x14ac:dyDescent="0.35">
      <c r="A3471" t="s">
        <v>1150</v>
      </c>
      <c r="B3471">
        <v>14</v>
      </c>
      <c r="C3471">
        <v>18</v>
      </c>
      <c r="D3471">
        <v>187</v>
      </c>
      <c r="E3471">
        <v>77</v>
      </c>
    </row>
    <row r="3472" spans="1:5" x14ac:dyDescent="0.35">
      <c r="A3472" t="s">
        <v>1150</v>
      </c>
      <c r="B3472">
        <v>18</v>
      </c>
      <c r="C3472">
        <v>24</v>
      </c>
      <c r="D3472">
        <v>228</v>
      </c>
      <c r="E3472">
        <v>98</v>
      </c>
    </row>
    <row r="3473" spans="1:5" x14ac:dyDescent="0.35">
      <c r="A3473" t="s">
        <v>1150</v>
      </c>
      <c r="B3473">
        <v>24</v>
      </c>
      <c r="C3473">
        <v>30</v>
      </c>
      <c r="D3473">
        <v>248</v>
      </c>
      <c r="E3473">
        <v>118</v>
      </c>
    </row>
    <row r="3474" spans="1:5" x14ac:dyDescent="0.35">
      <c r="A3474" t="s">
        <v>1150</v>
      </c>
      <c r="B3474">
        <v>30</v>
      </c>
      <c r="C3474">
        <v>40</v>
      </c>
      <c r="D3474">
        <v>308</v>
      </c>
      <c r="E3474">
        <v>148</v>
      </c>
    </row>
    <row r="3475" spans="1:5" x14ac:dyDescent="0.35">
      <c r="A3475" t="s">
        <v>1150</v>
      </c>
      <c r="B3475">
        <v>40</v>
      </c>
      <c r="C3475">
        <v>50</v>
      </c>
      <c r="D3475">
        <v>340</v>
      </c>
      <c r="E3475">
        <v>180</v>
      </c>
    </row>
    <row r="3476" spans="1:5" x14ac:dyDescent="0.35">
      <c r="A3476" t="s">
        <v>1150</v>
      </c>
      <c r="B3476">
        <v>50</v>
      </c>
      <c r="C3476">
        <v>65</v>
      </c>
      <c r="D3476">
        <v>416</v>
      </c>
      <c r="E3476">
        <v>226</v>
      </c>
    </row>
    <row r="3477" spans="1:5" x14ac:dyDescent="0.35">
      <c r="A3477" t="s">
        <v>1150</v>
      </c>
      <c r="B3477">
        <v>65</v>
      </c>
      <c r="C3477">
        <v>80</v>
      </c>
      <c r="D3477">
        <v>464</v>
      </c>
      <c r="E3477">
        <v>274</v>
      </c>
    </row>
    <row r="3478" spans="1:5" x14ac:dyDescent="0.35">
      <c r="A3478" t="s">
        <v>1150</v>
      </c>
      <c r="B3478">
        <v>80</v>
      </c>
      <c r="C3478">
        <v>100</v>
      </c>
      <c r="D3478">
        <v>555</v>
      </c>
      <c r="E3478">
        <v>335</v>
      </c>
    </row>
    <row r="3479" spans="1:5" x14ac:dyDescent="0.35">
      <c r="A3479" t="s">
        <v>1150</v>
      </c>
      <c r="B3479">
        <v>100</v>
      </c>
      <c r="C3479">
        <v>120</v>
      </c>
      <c r="D3479">
        <v>620</v>
      </c>
      <c r="E3479">
        <v>400</v>
      </c>
    </row>
    <row r="3480" spans="1:5" x14ac:dyDescent="0.35">
      <c r="A3480" t="s">
        <v>1150</v>
      </c>
      <c r="B3480">
        <v>120</v>
      </c>
      <c r="C3480">
        <v>140</v>
      </c>
      <c r="D3480">
        <v>720</v>
      </c>
      <c r="E3480">
        <v>470</v>
      </c>
    </row>
    <row r="3481" spans="1:5" x14ac:dyDescent="0.35">
      <c r="A3481" t="s">
        <v>1150</v>
      </c>
      <c r="B3481">
        <v>140</v>
      </c>
      <c r="C3481">
        <v>160</v>
      </c>
      <c r="D3481">
        <v>785</v>
      </c>
      <c r="E3481">
        <v>535</v>
      </c>
    </row>
    <row r="3482" spans="1:5" x14ac:dyDescent="0.35">
      <c r="A3482" t="s">
        <v>1150</v>
      </c>
      <c r="B3482">
        <v>160</v>
      </c>
      <c r="C3482">
        <v>180</v>
      </c>
      <c r="D3482">
        <v>850</v>
      </c>
      <c r="E3482">
        <v>600</v>
      </c>
    </row>
    <row r="3483" spans="1:5" x14ac:dyDescent="0.35">
      <c r="A3483" t="s">
        <v>1150</v>
      </c>
      <c r="B3483">
        <v>180</v>
      </c>
      <c r="C3483">
        <v>200</v>
      </c>
      <c r="D3483">
        <v>960</v>
      </c>
      <c r="E3483">
        <v>670</v>
      </c>
    </row>
    <row r="3484" spans="1:5" x14ac:dyDescent="0.35">
      <c r="A3484" t="s">
        <v>1150</v>
      </c>
      <c r="B3484">
        <v>200</v>
      </c>
      <c r="C3484">
        <v>225</v>
      </c>
      <c r="D3484">
        <v>1030</v>
      </c>
      <c r="E3484">
        <v>740</v>
      </c>
    </row>
    <row r="3485" spans="1:5" x14ac:dyDescent="0.35">
      <c r="A3485" t="s">
        <v>1150</v>
      </c>
      <c r="B3485">
        <v>225</v>
      </c>
      <c r="C3485">
        <v>250</v>
      </c>
      <c r="D3485">
        <v>1100</v>
      </c>
      <c r="E3485">
        <v>820</v>
      </c>
    </row>
    <row r="3486" spans="1:5" x14ac:dyDescent="0.35">
      <c r="A3486" t="s">
        <v>1150</v>
      </c>
      <c r="B3486">
        <v>250</v>
      </c>
      <c r="C3486">
        <v>280</v>
      </c>
      <c r="D3486">
        <v>1240</v>
      </c>
      <c r="E3486">
        <v>920</v>
      </c>
    </row>
    <row r="3487" spans="1:5" x14ac:dyDescent="0.35">
      <c r="A3487" t="s">
        <v>1150</v>
      </c>
      <c r="B3487">
        <v>280</v>
      </c>
      <c r="C3487">
        <v>315</v>
      </c>
      <c r="D3487">
        <v>1320</v>
      </c>
      <c r="E3487">
        <v>1000</v>
      </c>
    </row>
    <row r="3488" spans="1:5" x14ac:dyDescent="0.35">
      <c r="A3488" t="s">
        <v>1150</v>
      </c>
      <c r="B3488">
        <v>315</v>
      </c>
      <c r="C3488">
        <v>355</v>
      </c>
      <c r="D3488">
        <v>1510</v>
      </c>
      <c r="E3488">
        <v>1150</v>
      </c>
    </row>
    <row r="3489" spans="1:5" x14ac:dyDescent="0.35">
      <c r="A3489" t="s">
        <v>1150</v>
      </c>
      <c r="B3489">
        <v>355</v>
      </c>
      <c r="C3489">
        <v>400</v>
      </c>
      <c r="D3489">
        <v>1660</v>
      </c>
      <c r="E3489">
        <v>1300</v>
      </c>
    </row>
    <row r="3490" spans="1:5" x14ac:dyDescent="0.35">
      <c r="A3490" t="s">
        <v>1150</v>
      </c>
      <c r="B3490">
        <v>400</v>
      </c>
      <c r="C3490">
        <v>450</v>
      </c>
      <c r="D3490">
        <v>1850</v>
      </c>
      <c r="E3490">
        <v>1450</v>
      </c>
    </row>
    <row r="3491" spans="1:5" x14ac:dyDescent="0.35">
      <c r="A3491" t="s">
        <v>1150</v>
      </c>
      <c r="B3491">
        <v>450</v>
      </c>
      <c r="C3491">
        <v>500</v>
      </c>
      <c r="D3491">
        <v>2000</v>
      </c>
      <c r="E3491">
        <v>1600</v>
      </c>
    </row>
    <row r="3492" spans="1:5" x14ac:dyDescent="0.35">
      <c r="A3492" t="s">
        <v>1151</v>
      </c>
      <c r="B3492">
        <v>0</v>
      </c>
      <c r="C3492">
        <v>3</v>
      </c>
      <c r="D3492">
        <v>50</v>
      </c>
      <c r="E3492">
        <v>40</v>
      </c>
    </row>
    <row r="3493" spans="1:5" x14ac:dyDescent="0.35">
      <c r="A3493" t="s">
        <v>1151</v>
      </c>
      <c r="B3493">
        <v>3</v>
      </c>
      <c r="C3493">
        <v>6</v>
      </c>
      <c r="D3493">
        <v>62</v>
      </c>
      <c r="E3493">
        <v>50</v>
      </c>
    </row>
    <row r="3494" spans="1:5" x14ac:dyDescent="0.35">
      <c r="A3494" t="s">
        <v>1151</v>
      </c>
      <c r="B3494">
        <v>6</v>
      </c>
      <c r="C3494">
        <v>10</v>
      </c>
      <c r="D3494">
        <v>82</v>
      </c>
      <c r="E3494">
        <v>67</v>
      </c>
    </row>
    <row r="3495" spans="1:5" x14ac:dyDescent="0.35">
      <c r="A3495" t="s">
        <v>1151</v>
      </c>
      <c r="B3495">
        <v>10</v>
      </c>
      <c r="C3495">
        <v>14</v>
      </c>
      <c r="D3495">
        <v>108</v>
      </c>
      <c r="E3495">
        <v>90</v>
      </c>
    </row>
    <row r="3496" spans="1:5" x14ac:dyDescent="0.35">
      <c r="A3496" t="s">
        <v>1151</v>
      </c>
      <c r="B3496">
        <v>14</v>
      </c>
      <c r="C3496">
        <v>18</v>
      </c>
      <c r="D3496">
        <v>126</v>
      </c>
      <c r="E3496">
        <v>108</v>
      </c>
    </row>
    <row r="3497" spans="1:5" x14ac:dyDescent="0.35">
      <c r="A3497" t="s">
        <v>1151</v>
      </c>
      <c r="B3497">
        <v>18</v>
      </c>
      <c r="C3497">
        <v>24</v>
      </c>
      <c r="D3497">
        <v>157</v>
      </c>
      <c r="E3497">
        <v>136</v>
      </c>
    </row>
    <row r="3498" spans="1:5" x14ac:dyDescent="0.35">
      <c r="A3498" t="s">
        <v>1151</v>
      </c>
      <c r="B3498">
        <v>24</v>
      </c>
      <c r="C3498">
        <v>30</v>
      </c>
      <c r="D3498">
        <v>181</v>
      </c>
      <c r="E3498">
        <v>160</v>
      </c>
    </row>
    <row r="3499" spans="1:5" x14ac:dyDescent="0.35">
      <c r="A3499" t="s">
        <v>1151</v>
      </c>
      <c r="B3499">
        <v>30</v>
      </c>
      <c r="C3499">
        <v>40</v>
      </c>
      <c r="D3499">
        <v>225</v>
      </c>
      <c r="E3499">
        <v>200</v>
      </c>
    </row>
    <row r="3500" spans="1:5" x14ac:dyDescent="0.35">
      <c r="A3500" t="s">
        <v>1151</v>
      </c>
      <c r="B3500">
        <v>40</v>
      </c>
      <c r="C3500">
        <v>50</v>
      </c>
      <c r="D3500">
        <v>267</v>
      </c>
      <c r="E3500">
        <v>242</v>
      </c>
    </row>
    <row r="3501" spans="1:5" x14ac:dyDescent="0.35">
      <c r="A3501" t="s">
        <v>1151</v>
      </c>
      <c r="B3501">
        <v>50</v>
      </c>
      <c r="C3501">
        <v>65</v>
      </c>
      <c r="D3501">
        <v>330</v>
      </c>
      <c r="E3501">
        <v>300</v>
      </c>
    </row>
    <row r="3502" spans="1:5" x14ac:dyDescent="0.35">
      <c r="A3502" t="s">
        <v>1151</v>
      </c>
      <c r="B3502">
        <v>65</v>
      </c>
      <c r="C3502">
        <v>80</v>
      </c>
      <c r="D3502">
        <v>390</v>
      </c>
      <c r="E3502">
        <v>360</v>
      </c>
    </row>
    <row r="3503" spans="1:5" x14ac:dyDescent="0.35">
      <c r="A3503" t="s">
        <v>1151</v>
      </c>
      <c r="B3503">
        <v>80</v>
      </c>
      <c r="C3503">
        <v>100</v>
      </c>
      <c r="D3503">
        <v>480</v>
      </c>
      <c r="E3503">
        <v>445</v>
      </c>
    </row>
    <row r="3504" spans="1:5" x14ac:dyDescent="0.35">
      <c r="A3504" t="s">
        <v>1151</v>
      </c>
      <c r="B3504">
        <v>100</v>
      </c>
      <c r="C3504">
        <v>120</v>
      </c>
      <c r="D3504">
        <v>560</v>
      </c>
      <c r="E3504">
        <v>525</v>
      </c>
    </row>
    <row r="3505" spans="1:5" x14ac:dyDescent="0.35">
      <c r="A3505" t="s">
        <v>1151</v>
      </c>
      <c r="B3505">
        <v>120</v>
      </c>
      <c r="C3505">
        <v>140</v>
      </c>
      <c r="D3505">
        <v>660</v>
      </c>
      <c r="E3505">
        <v>620</v>
      </c>
    </row>
    <row r="3506" spans="1:5" x14ac:dyDescent="0.35">
      <c r="A3506" t="s">
        <v>1151</v>
      </c>
      <c r="B3506">
        <v>140</v>
      </c>
      <c r="C3506">
        <v>160</v>
      </c>
      <c r="D3506">
        <v>740</v>
      </c>
      <c r="E3506">
        <v>700</v>
      </c>
    </row>
    <row r="3507" spans="1:5" x14ac:dyDescent="0.35">
      <c r="A3507" t="s">
        <v>1151</v>
      </c>
      <c r="B3507">
        <v>160</v>
      </c>
      <c r="C3507">
        <v>180</v>
      </c>
      <c r="D3507">
        <v>820</v>
      </c>
      <c r="E3507">
        <v>780</v>
      </c>
    </row>
    <row r="3508" spans="1:5" x14ac:dyDescent="0.35">
      <c r="A3508" t="s">
        <v>1151</v>
      </c>
      <c r="B3508">
        <v>180</v>
      </c>
      <c r="C3508">
        <v>200</v>
      </c>
      <c r="D3508">
        <v>926</v>
      </c>
      <c r="E3508">
        <v>880</v>
      </c>
    </row>
    <row r="3509" spans="1:5" x14ac:dyDescent="0.35">
      <c r="A3509" t="s">
        <v>1151</v>
      </c>
      <c r="B3509">
        <v>200</v>
      </c>
      <c r="C3509">
        <v>225</v>
      </c>
      <c r="D3509">
        <v>1006</v>
      </c>
      <c r="E3509">
        <v>960</v>
      </c>
    </row>
    <row r="3510" spans="1:5" x14ac:dyDescent="0.35">
      <c r="A3510" t="s">
        <v>1151</v>
      </c>
      <c r="B3510">
        <v>225</v>
      </c>
      <c r="C3510">
        <v>250</v>
      </c>
      <c r="D3510">
        <v>1096</v>
      </c>
      <c r="E3510">
        <v>1050</v>
      </c>
    </row>
    <row r="3511" spans="1:5" x14ac:dyDescent="0.35">
      <c r="A3511" t="s">
        <v>1151</v>
      </c>
      <c r="B3511">
        <v>250</v>
      </c>
      <c r="C3511">
        <v>280</v>
      </c>
      <c r="D3511">
        <v>1252</v>
      </c>
      <c r="E3511">
        <v>1200</v>
      </c>
    </row>
    <row r="3512" spans="1:5" x14ac:dyDescent="0.35">
      <c r="A3512" t="s">
        <v>1151</v>
      </c>
      <c r="B3512">
        <v>280</v>
      </c>
      <c r="C3512">
        <v>315</v>
      </c>
      <c r="D3512">
        <v>1352</v>
      </c>
      <c r="E3512">
        <v>1300</v>
      </c>
    </row>
    <row r="3513" spans="1:5" x14ac:dyDescent="0.35">
      <c r="A3513" t="s">
        <v>1151</v>
      </c>
      <c r="B3513">
        <v>315</v>
      </c>
      <c r="C3513">
        <v>355</v>
      </c>
      <c r="D3513">
        <v>1557</v>
      </c>
      <c r="E3513">
        <v>1500</v>
      </c>
    </row>
    <row r="3514" spans="1:5" x14ac:dyDescent="0.35">
      <c r="A3514" t="s">
        <v>1151</v>
      </c>
      <c r="B3514">
        <v>355</v>
      </c>
      <c r="C3514">
        <v>400</v>
      </c>
      <c r="D3514">
        <v>1707</v>
      </c>
      <c r="E3514">
        <v>1650</v>
      </c>
    </row>
    <row r="3515" spans="1:5" x14ac:dyDescent="0.35">
      <c r="A3515" t="s">
        <v>1151</v>
      </c>
      <c r="B3515">
        <v>400</v>
      </c>
      <c r="C3515">
        <v>450</v>
      </c>
      <c r="D3515">
        <v>1913</v>
      </c>
      <c r="E3515">
        <v>1850</v>
      </c>
    </row>
    <row r="3516" spans="1:5" x14ac:dyDescent="0.35">
      <c r="A3516" t="s">
        <v>1151</v>
      </c>
      <c r="B3516">
        <v>450</v>
      </c>
      <c r="C3516">
        <v>500</v>
      </c>
      <c r="D3516">
        <v>2163</v>
      </c>
      <c r="E3516">
        <v>2100</v>
      </c>
    </row>
    <row r="3517" spans="1:5" x14ac:dyDescent="0.35">
      <c r="A3517" t="s">
        <v>1152</v>
      </c>
      <c r="B3517">
        <v>0</v>
      </c>
      <c r="C3517">
        <v>3</v>
      </c>
      <c r="D3517">
        <v>54</v>
      </c>
      <c r="E3517">
        <v>40</v>
      </c>
    </row>
    <row r="3518" spans="1:5" x14ac:dyDescent="0.35">
      <c r="A3518" t="s">
        <v>1152</v>
      </c>
      <c r="B3518">
        <v>3</v>
      </c>
      <c r="C3518">
        <v>6</v>
      </c>
      <c r="D3518">
        <v>68</v>
      </c>
      <c r="E3518">
        <v>50</v>
      </c>
    </row>
    <row r="3519" spans="1:5" x14ac:dyDescent="0.35">
      <c r="A3519" t="s">
        <v>1152</v>
      </c>
      <c r="B3519">
        <v>6</v>
      </c>
      <c r="C3519">
        <v>10</v>
      </c>
      <c r="D3519">
        <v>89</v>
      </c>
      <c r="E3519">
        <v>67</v>
      </c>
    </row>
    <row r="3520" spans="1:5" x14ac:dyDescent="0.35">
      <c r="A3520" t="s">
        <v>1152</v>
      </c>
      <c r="B3520">
        <v>10</v>
      </c>
      <c r="C3520">
        <v>14</v>
      </c>
      <c r="D3520">
        <v>117</v>
      </c>
      <c r="E3520">
        <v>90</v>
      </c>
    </row>
    <row r="3521" spans="1:5" x14ac:dyDescent="0.35">
      <c r="A3521" t="s">
        <v>1152</v>
      </c>
      <c r="B3521">
        <v>14</v>
      </c>
      <c r="C3521">
        <v>18</v>
      </c>
      <c r="D3521">
        <v>135</v>
      </c>
      <c r="E3521">
        <v>108</v>
      </c>
    </row>
    <row r="3522" spans="1:5" x14ac:dyDescent="0.35">
      <c r="A3522" t="s">
        <v>1152</v>
      </c>
      <c r="B3522">
        <v>18</v>
      </c>
      <c r="C3522">
        <v>24</v>
      </c>
      <c r="D3522">
        <v>169</v>
      </c>
      <c r="E3522">
        <v>136</v>
      </c>
    </row>
    <row r="3523" spans="1:5" x14ac:dyDescent="0.35">
      <c r="A3523" t="s">
        <v>1152</v>
      </c>
      <c r="B3523">
        <v>24</v>
      </c>
      <c r="C3523">
        <v>30</v>
      </c>
      <c r="D3523">
        <v>193</v>
      </c>
      <c r="E3523">
        <v>160</v>
      </c>
    </row>
    <row r="3524" spans="1:5" x14ac:dyDescent="0.35">
      <c r="A3524" t="s">
        <v>1152</v>
      </c>
      <c r="B3524">
        <v>30</v>
      </c>
      <c r="C3524">
        <v>40</v>
      </c>
      <c r="D3524">
        <v>239</v>
      </c>
      <c r="E3524">
        <v>200</v>
      </c>
    </row>
    <row r="3525" spans="1:5" x14ac:dyDescent="0.35">
      <c r="A3525" t="s">
        <v>1152</v>
      </c>
      <c r="B3525">
        <v>40</v>
      </c>
      <c r="C3525">
        <v>50</v>
      </c>
      <c r="D3525">
        <v>281</v>
      </c>
      <c r="E3525">
        <v>242</v>
      </c>
    </row>
    <row r="3526" spans="1:5" x14ac:dyDescent="0.35">
      <c r="A3526" t="s">
        <v>1152</v>
      </c>
      <c r="B3526">
        <v>50</v>
      </c>
      <c r="C3526">
        <v>65</v>
      </c>
      <c r="D3526">
        <v>346</v>
      </c>
      <c r="E3526">
        <v>300</v>
      </c>
    </row>
    <row r="3527" spans="1:5" x14ac:dyDescent="0.35">
      <c r="A3527" t="s">
        <v>1152</v>
      </c>
      <c r="B3527">
        <v>65</v>
      </c>
      <c r="C3527">
        <v>80</v>
      </c>
      <c r="D3527">
        <v>406</v>
      </c>
      <c r="E3527">
        <v>360</v>
      </c>
    </row>
    <row r="3528" spans="1:5" x14ac:dyDescent="0.35">
      <c r="A3528" t="s">
        <v>1152</v>
      </c>
      <c r="B3528">
        <v>80</v>
      </c>
      <c r="C3528">
        <v>100</v>
      </c>
      <c r="D3528">
        <v>499</v>
      </c>
      <c r="E3528">
        <v>445</v>
      </c>
    </row>
    <row r="3529" spans="1:5" x14ac:dyDescent="0.35">
      <c r="A3529" t="s">
        <v>1152</v>
      </c>
      <c r="B3529">
        <v>100</v>
      </c>
      <c r="C3529">
        <v>120</v>
      </c>
      <c r="D3529">
        <v>579</v>
      </c>
      <c r="E3529">
        <v>525</v>
      </c>
    </row>
    <row r="3530" spans="1:5" x14ac:dyDescent="0.35">
      <c r="A3530" t="s">
        <v>1152</v>
      </c>
      <c r="B3530">
        <v>120</v>
      </c>
      <c r="C3530">
        <v>140</v>
      </c>
      <c r="D3530">
        <v>683</v>
      </c>
      <c r="E3530">
        <v>620</v>
      </c>
    </row>
    <row r="3531" spans="1:5" x14ac:dyDescent="0.35">
      <c r="A3531" t="s">
        <v>1152</v>
      </c>
      <c r="B3531">
        <v>140</v>
      </c>
      <c r="C3531">
        <v>160</v>
      </c>
      <c r="D3531">
        <v>763</v>
      </c>
      <c r="E3531">
        <v>700</v>
      </c>
    </row>
    <row r="3532" spans="1:5" x14ac:dyDescent="0.35">
      <c r="A3532" t="s">
        <v>1152</v>
      </c>
      <c r="B3532">
        <v>160</v>
      </c>
      <c r="C3532">
        <v>180</v>
      </c>
      <c r="D3532">
        <v>843</v>
      </c>
      <c r="E3532">
        <v>780</v>
      </c>
    </row>
    <row r="3533" spans="1:5" x14ac:dyDescent="0.35">
      <c r="A3533" t="s">
        <v>1152</v>
      </c>
      <c r="B3533">
        <v>180</v>
      </c>
      <c r="C3533">
        <v>200</v>
      </c>
      <c r="D3533">
        <v>952</v>
      </c>
      <c r="E3533">
        <v>880</v>
      </c>
    </row>
    <row r="3534" spans="1:5" x14ac:dyDescent="0.35">
      <c r="A3534" t="s">
        <v>1152</v>
      </c>
      <c r="B3534">
        <v>200</v>
      </c>
      <c r="C3534">
        <v>225</v>
      </c>
      <c r="D3534">
        <v>1032</v>
      </c>
      <c r="E3534">
        <v>960</v>
      </c>
    </row>
    <row r="3535" spans="1:5" x14ac:dyDescent="0.35">
      <c r="A3535" t="s">
        <v>1152</v>
      </c>
      <c r="B3535">
        <v>225</v>
      </c>
      <c r="C3535">
        <v>250</v>
      </c>
      <c r="D3535">
        <v>1122</v>
      </c>
      <c r="E3535">
        <v>1050</v>
      </c>
    </row>
    <row r="3536" spans="1:5" x14ac:dyDescent="0.35">
      <c r="A3536" t="s">
        <v>1152</v>
      </c>
      <c r="B3536">
        <v>250</v>
      </c>
      <c r="C3536">
        <v>280</v>
      </c>
      <c r="D3536">
        <v>1281</v>
      </c>
      <c r="E3536">
        <v>1200</v>
      </c>
    </row>
    <row r="3537" spans="1:5" x14ac:dyDescent="0.35">
      <c r="A3537" t="s">
        <v>1152</v>
      </c>
      <c r="B3537">
        <v>280</v>
      </c>
      <c r="C3537">
        <v>315</v>
      </c>
      <c r="D3537">
        <v>1381</v>
      </c>
      <c r="E3537">
        <v>1300</v>
      </c>
    </row>
    <row r="3538" spans="1:5" x14ac:dyDescent="0.35">
      <c r="A3538" t="s">
        <v>1152</v>
      </c>
      <c r="B3538">
        <v>315</v>
      </c>
      <c r="C3538">
        <v>355</v>
      </c>
      <c r="D3538">
        <v>1589</v>
      </c>
      <c r="E3538">
        <v>1500</v>
      </c>
    </row>
    <row r="3539" spans="1:5" x14ac:dyDescent="0.35">
      <c r="A3539" t="s">
        <v>1152</v>
      </c>
      <c r="B3539">
        <v>355</v>
      </c>
      <c r="C3539">
        <v>400</v>
      </c>
      <c r="D3539">
        <v>1739</v>
      </c>
      <c r="E3539">
        <v>1650</v>
      </c>
    </row>
    <row r="3540" spans="1:5" x14ac:dyDescent="0.35">
      <c r="A3540" t="s">
        <v>1152</v>
      </c>
      <c r="B3540">
        <v>400</v>
      </c>
      <c r="C3540">
        <v>450</v>
      </c>
      <c r="D3540">
        <v>1947</v>
      </c>
      <c r="E3540">
        <v>1850</v>
      </c>
    </row>
    <row r="3541" spans="1:5" x14ac:dyDescent="0.35">
      <c r="A3541" t="s">
        <v>1152</v>
      </c>
      <c r="B3541">
        <v>450</v>
      </c>
      <c r="C3541">
        <v>500</v>
      </c>
      <c r="D3541">
        <v>2197</v>
      </c>
      <c r="E3541">
        <v>2100</v>
      </c>
    </row>
    <row r="3542" spans="1:5" x14ac:dyDescent="0.35">
      <c r="A3542" t="s">
        <v>1153</v>
      </c>
      <c r="B3542">
        <v>0</v>
      </c>
      <c r="C3542">
        <v>3</v>
      </c>
      <c r="D3542">
        <v>65</v>
      </c>
      <c r="E3542">
        <v>40</v>
      </c>
    </row>
    <row r="3543" spans="1:5" x14ac:dyDescent="0.35">
      <c r="A3543" t="s">
        <v>1153</v>
      </c>
      <c r="B3543">
        <v>3</v>
      </c>
      <c r="C3543">
        <v>6</v>
      </c>
      <c r="D3543">
        <v>80</v>
      </c>
      <c r="E3543">
        <v>50</v>
      </c>
    </row>
    <row r="3544" spans="1:5" x14ac:dyDescent="0.35">
      <c r="A3544" t="s">
        <v>1153</v>
      </c>
      <c r="B3544">
        <v>6</v>
      </c>
      <c r="C3544">
        <v>10</v>
      </c>
      <c r="D3544">
        <v>103</v>
      </c>
      <c r="E3544">
        <v>67</v>
      </c>
    </row>
    <row r="3545" spans="1:5" x14ac:dyDescent="0.35">
      <c r="A3545" t="s">
        <v>1153</v>
      </c>
      <c r="B3545">
        <v>10</v>
      </c>
      <c r="C3545">
        <v>14</v>
      </c>
      <c r="D3545">
        <v>133</v>
      </c>
      <c r="E3545">
        <v>90</v>
      </c>
    </row>
    <row r="3546" spans="1:5" x14ac:dyDescent="0.35">
      <c r="A3546" t="s">
        <v>1153</v>
      </c>
      <c r="B3546">
        <v>14</v>
      </c>
      <c r="C3546">
        <v>18</v>
      </c>
      <c r="D3546">
        <v>151</v>
      </c>
      <c r="E3546">
        <v>108</v>
      </c>
    </row>
    <row r="3547" spans="1:5" x14ac:dyDescent="0.35">
      <c r="A3547" t="s">
        <v>1153</v>
      </c>
      <c r="B3547">
        <v>18</v>
      </c>
      <c r="C3547">
        <v>24</v>
      </c>
      <c r="D3547">
        <v>188</v>
      </c>
      <c r="E3547">
        <v>136</v>
      </c>
    </row>
    <row r="3548" spans="1:5" x14ac:dyDescent="0.35">
      <c r="A3548" t="s">
        <v>1153</v>
      </c>
      <c r="B3548">
        <v>24</v>
      </c>
      <c r="C3548">
        <v>30</v>
      </c>
      <c r="D3548">
        <v>212</v>
      </c>
      <c r="E3548">
        <v>160</v>
      </c>
    </row>
    <row r="3549" spans="1:5" x14ac:dyDescent="0.35">
      <c r="A3549" t="s">
        <v>1153</v>
      </c>
      <c r="B3549">
        <v>30</v>
      </c>
      <c r="C3549">
        <v>40</v>
      </c>
      <c r="D3549">
        <v>262</v>
      </c>
      <c r="E3549">
        <v>200</v>
      </c>
    </row>
    <row r="3550" spans="1:5" x14ac:dyDescent="0.35">
      <c r="A3550" t="s">
        <v>1153</v>
      </c>
      <c r="B3550">
        <v>40</v>
      </c>
      <c r="C3550">
        <v>50</v>
      </c>
      <c r="D3550">
        <v>304</v>
      </c>
      <c r="E3550">
        <v>242</v>
      </c>
    </row>
    <row r="3551" spans="1:5" x14ac:dyDescent="0.35">
      <c r="A3551" t="s">
        <v>1153</v>
      </c>
      <c r="B3551">
        <v>50</v>
      </c>
      <c r="C3551">
        <v>65</v>
      </c>
      <c r="D3551">
        <v>374</v>
      </c>
      <c r="E3551">
        <v>300</v>
      </c>
    </row>
    <row r="3552" spans="1:5" x14ac:dyDescent="0.35">
      <c r="A3552" t="s">
        <v>1153</v>
      </c>
      <c r="B3552">
        <v>65</v>
      </c>
      <c r="C3552">
        <v>80</v>
      </c>
      <c r="D3552">
        <v>434</v>
      </c>
      <c r="E3552">
        <v>360</v>
      </c>
    </row>
    <row r="3553" spans="1:5" x14ac:dyDescent="0.35">
      <c r="A3553" t="s">
        <v>1153</v>
      </c>
      <c r="B3553">
        <v>80</v>
      </c>
      <c r="C3553">
        <v>100</v>
      </c>
      <c r="D3553">
        <v>532</v>
      </c>
      <c r="E3553">
        <v>445</v>
      </c>
    </row>
    <row r="3554" spans="1:5" x14ac:dyDescent="0.35">
      <c r="A3554" t="s">
        <v>1153</v>
      </c>
      <c r="B3554">
        <v>100</v>
      </c>
      <c r="C3554">
        <v>120</v>
      </c>
      <c r="D3554">
        <v>612</v>
      </c>
      <c r="E3554">
        <v>525</v>
      </c>
    </row>
    <row r="3555" spans="1:5" x14ac:dyDescent="0.35">
      <c r="A3555" t="s">
        <v>1153</v>
      </c>
      <c r="B3555">
        <v>120</v>
      </c>
      <c r="C3555">
        <v>140</v>
      </c>
      <c r="D3555">
        <v>720</v>
      </c>
      <c r="E3555">
        <v>620</v>
      </c>
    </row>
    <row r="3556" spans="1:5" x14ac:dyDescent="0.35">
      <c r="A3556" t="s">
        <v>1153</v>
      </c>
      <c r="B3556">
        <v>140</v>
      </c>
      <c r="C3556">
        <v>160</v>
      </c>
      <c r="D3556">
        <v>800</v>
      </c>
      <c r="E3556">
        <v>700</v>
      </c>
    </row>
    <row r="3557" spans="1:5" x14ac:dyDescent="0.35">
      <c r="A3557" t="s">
        <v>1153</v>
      </c>
      <c r="B3557">
        <v>160</v>
      </c>
      <c r="C3557">
        <v>180</v>
      </c>
      <c r="D3557">
        <v>880</v>
      </c>
      <c r="E3557">
        <v>780</v>
      </c>
    </row>
    <row r="3558" spans="1:5" x14ac:dyDescent="0.35">
      <c r="A3558" t="s">
        <v>1153</v>
      </c>
      <c r="B3558">
        <v>180</v>
      </c>
      <c r="C3558">
        <v>200</v>
      </c>
      <c r="D3558">
        <v>995</v>
      </c>
      <c r="E3558">
        <v>880</v>
      </c>
    </row>
    <row r="3559" spans="1:5" x14ac:dyDescent="0.35">
      <c r="A3559" t="s">
        <v>1153</v>
      </c>
      <c r="B3559">
        <v>200</v>
      </c>
      <c r="C3559">
        <v>225</v>
      </c>
      <c r="D3559">
        <v>1075</v>
      </c>
      <c r="E3559">
        <v>960</v>
      </c>
    </row>
    <row r="3560" spans="1:5" x14ac:dyDescent="0.35">
      <c r="A3560" t="s">
        <v>1153</v>
      </c>
      <c r="B3560">
        <v>225</v>
      </c>
      <c r="C3560">
        <v>250</v>
      </c>
      <c r="D3560">
        <v>1165</v>
      </c>
      <c r="E3560">
        <v>1050</v>
      </c>
    </row>
    <row r="3561" spans="1:5" x14ac:dyDescent="0.35">
      <c r="A3561" t="s">
        <v>1153</v>
      </c>
      <c r="B3561">
        <v>250</v>
      </c>
      <c r="C3561">
        <v>280</v>
      </c>
      <c r="D3561">
        <v>1330</v>
      </c>
      <c r="E3561">
        <v>1200</v>
      </c>
    </row>
    <row r="3562" spans="1:5" x14ac:dyDescent="0.35">
      <c r="A3562" t="s">
        <v>1153</v>
      </c>
      <c r="B3562">
        <v>280</v>
      </c>
      <c r="C3562">
        <v>315</v>
      </c>
      <c r="D3562">
        <v>1430</v>
      </c>
      <c r="E3562">
        <v>1300</v>
      </c>
    </row>
    <row r="3563" spans="1:5" x14ac:dyDescent="0.35">
      <c r="A3563" t="s">
        <v>1153</v>
      </c>
      <c r="B3563">
        <v>315</v>
      </c>
      <c r="C3563">
        <v>355</v>
      </c>
      <c r="D3563">
        <v>1640</v>
      </c>
      <c r="E3563">
        <v>1500</v>
      </c>
    </row>
    <row r="3564" spans="1:5" x14ac:dyDescent="0.35">
      <c r="A3564" t="s">
        <v>1153</v>
      </c>
      <c r="B3564">
        <v>355</v>
      </c>
      <c r="C3564">
        <v>400</v>
      </c>
      <c r="D3564">
        <v>1790</v>
      </c>
      <c r="E3564">
        <v>1650</v>
      </c>
    </row>
    <row r="3565" spans="1:5" x14ac:dyDescent="0.35">
      <c r="A3565" t="s">
        <v>1153</v>
      </c>
      <c r="B3565">
        <v>400</v>
      </c>
      <c r="C3565">
        <v>450</v>
      </c>
      <c r="D3565">
        <v>2005</v>
      </c>
      <c r="E3565">
        <v>1850</v>
      </c>
    </row>
    <row r="3566" spans="1:5" x14ac:dyDescent="0.35">
      <c r="A3566" t="s">
        <v>1153</v>
      </c>
      <c r="B3566">
        <v>450</v>
      </c>
      <c r="C3566">
        <v>500</v>
      </c>
      <c r="D3566">
        <v>2255</v>
      </c>
      <c r="E3566">
        <v>2100</v>
      </c>
    </row>
    <row r="3567" spans="1:5" x14ac:dyDescent="0.35">
      <c r="A3567" t="s">
        <v>1154</v>
      </c>
      <c r="B3567">
        <v>0</v>
      </c>
      <c r="C3567">
        <v>3</v>
      </c>
      <c r="D3567">
        <v>80</v>
      </c>
      <c r="E3567">
        <v>40</v>
      </c>
    </row>
    <row r="3568" spans="1:5" x14ac:dyDescent="0.35">
      <c r="A3568" t="s">
        <v>1154</v>
      </c>
      <c r="B3568">
        <v>3</v>
      </c>
      <c r="C3568">
        <v>6</v>
      </c>
      <c r="D3568">
        <v>98</v>
      </c>
      <c r="E3568">
        <v>50</v>
      </c>
    </row>
    <row r="3569" spans="1:5" x14ac:dyDescent="0.35">
      <c r="A3569" t="s">
        <v>1154</v>
      </c>
      <c r="B3569">
        <v>6</v>
      </c>
      <c r="C3569">
        <v>10</v>
      </c>
      <c r="D3569">
        <v>125</v>
      </c>
      <c r="E3569">
        <v>67</v>
      </c>
    </row>
    <row r="3570" spans="1:5" x14ac:dyDescent="0.35">
      <c r="A3570" t="s">
        <v>1154</v>
      </c>
      <c r="B3570">
        <v>10</v>
      </c>
      <c r="C3570">
        <v>14</v>
      </c>
      <c r="D3570">
        <v>160</v>
      </c>
      <c r="E3570">
        <v>90</v>
      </c>
    </row>
    <row r="3571" spans="1:5" x14ac:dyDescent="0.35">
      <c r="A3571" t="s">
        <v>1154</v>
      </c>
      <c r="B3571">
        <v>14</v>
      </c>
      <c r="C3571">
        <v>18</v>
      </c>
      <c r="D3571">
        <v>178</v>
      </c>
      <c r="E3571">
        <v>108</v>
      </c>
    </row>
    <row r="3572" spans="1:5" x14ac:dyDescent="0.35">
      <c r="A3572" t="s">
        <v>1154</v>
      </c>
      <c r="B3572">
        <v>18</v>
      </c>
      <c r="C3572">
        <v>24</v>
      </c>
      <c r="D3572">
        <v>220</v>
      </c>
      <c r="E3572">
        <v>136</v>
      </c>
    </row>
    <row r="3573" spans="1:5" x14ac:dyDescent="0.35">
      <c r="A3573" t="s">
        <v>1154</v>
      </c>
      <c r="B3573">
        <v>24</v>
      </c>
      <c r="C3573">
        <v>30</v>
      </c>
      <c r="D3573">
        <v>244</v>
      </c>
      <c r="E3573">
        <v>160</v>
      </c>
    </row>
    <row r="3574" spans="1:5" x14ac:dyDescent="0.35">
      <c r="A3574" t="s">
        <v>1154</v>
      </c>
      <c r="B3574">
        <v>30</v>
      </c>
      <c r="C3574">
        <v>40</v>
      </c>
      <c r="D3574">
        <v>300</v>
      </c>
      <c r="E3574">
        <v>200</v>
      </c>
    </row>
    <row r="3575" spans="1:5" x14ac:dyDescent="0.35">
      <c r="A3575" t="s">
        <v>1154</v>
      </c>
      <c r="B3575">
        <v>40</v>
      </c>
      <c r="C3575">
        <v>50</v>
      </c>
      <c r="D3575">
        <v>342</v>
      </c>
      <c r="E3575">
        <v>242</v>
      </c>
    </row>
    <row r="3576" spans="1:5" x14ac:dyDescent="0.35">
      <c r="A3576" t="s">
        <v>1154</v>
      </c>
      <c r="B3576">
        <v>50</v>
      </c>
      <c r="C3576">
        <v>65</v>
      </c>
      <c r="D3576">
        <v>420</v>
      </c>
      <c r="E3576">
        <v>300</v>
      </c>
    </row>
    <row r="3577" spans="1:5" x14ac:dyDescent="0.35">
      <c r="A3577" t="s">
        <v>1154</v>
      </c>
      <c r="B3577">
        <v>65</v>
      </c>
      <c r="C3577">
        <v>80</v>
      </c>
      <c r="D3577">
        <v>480</v>
      </c>
      <c r="E3577">
        <v>360</v>
      </c>
    </row>
    <row r="3578" spans="1:5" x14ac:dyDescent="0.35">
      <c r="A3578" t="s">
        <v>1154</v>
      </c>
      <c r="B3578">
        <v>80</v>
      </c>
      <c r="C3578">
        <v>100</v>
      </c>
      <c r="D3578">
        <v>585</v>
      </c>
      <c r="E3578">
        <v>445</v>
      </c>
    </row>
    <row r="3579" spans="1:5" x14ac:dyDescent="0.35">
      <c r="A3579" t="s">
        <v>1154</v>
      </c>
      <c r="B3579">
        <v>100</v>
      </c>
      <c r="C3579">
        <v>120</v>
      </c>
      <c r="D3579">
        <v>665</v>
      </c>
      <c r="E3579">
        <v>525</v>
      </c>
    </row>
    <row r="3580" spans="1:5" x14ac:dyDescent="0.35">
      <c r="A3580" t="s">
        <v>1154</v>
      </c>
      <c r="B3580">
        <v>120</v>
      </c>
      <c r="C3580">
        <v>140</v>
      </c>
      <c r="D3580">
        <v>780</v>
      </c>
      <c r="E3580">
        <v>620</v>
      </c>
    </row>
    <row r="3581" spans="1:5" x14ac:dyDescent="0.35">
      <c r="A3581" t="s">
        <v>1154</v>
      </c>
      <c r="B3581">
        <v>140</v>
      </c>
      <c r="C3581">
        <v>160</v>
      </c>
      <c r="D3581">
        <v>860</v>
      </c>
      <c r="E3581">
        <v>700</v>
      </c>
    </row>
    <row r="3582" spans="1:5" x14ac:dyDescent="0.35">
      <c r="A3582" t="s">
        <v>1154</v>
      </c>
      <c r="B3582">
        <v>160</v>
      </c>
      <c r="C3582">
        <v>180</v>
      </c>
      <c r="D3582">
        <v>940</v>
      </c>
      <c r="E3582">
        <v>780</v>
      </c>
    </row>
    <row r="3583" spans="1:5" x14ac:dyDescent="0.35">
      <c r="A3583" t="s">
        <v>1154</v>
      </c>
      <c r="B3583">
        <v>180</v>
      </c>
      <c r="C3583">
        <v>200</v>
      </c>
      <c r="D3583">
        <v>1065</v>
      </c>
      <c r="E3583">
        <v>880</v>
      </c>
    </row>
    <row r="3584" spans="1:5" x14ac:dyDescent="0.35">
      <c r="A3584" t="s">
        <v>1154</v>
      </c>
      <c r="B3584">
        <v>200</v>
      </c>
      <c r="C3584">
        <v>225</v>
      </c>
      <c r="D3584">
        <v>1145</v>
      </c>
      <c r="E3584">
        <v>960</v>
      </c>
    </row>
    <row r="3585" spans="1:5" x14ac:dyDescent="0.35">
      <c r="A3585" t="s">
        <v>1154</v>
      </c>
      <c r="B3585">
        <v>225</v>
      </c>
      <c r="C3585">
        <v>250</v>
      </c>
      <c r="D3585">
        <v>1235</v>
      </c>
      <c r="E3585">
        <v>1050</v>
      </c>
    </row>
    <row r="3586" spans="1:5" x14ac:dyDescent="0.35">
      <c r="A3586" t="s">
        <v>1154</v>
      </c>
      <c r="B3586">
        <v>250</v>
      </c>
      <c r="C3586">
        <v>280</v>
      </c>
      <c r="D3586">
        <v>1410</v>
      </c>
      <c r="E3586">
        <v>1200</v>
      </c>
    </row>
    <row r="3587" spans="1:5" x14ac:dyDescent="0.35">
      <c r="A3587" t="s">
        <v>1154</v>
      </c>
      <c r="B3587">
        <v>280</v>
      </c>
      <c r="C3587">
        <v>315</v>
      </c>
      <c r="D3587">
        <v>1510</v>
      </c>
      <c r="E3587">
        <v>1300</v>
      </c>
    </row>
    <row r="3588" spans="1:5" x14ac:dyDescent="0.35">
      <c r="A3588" t="s">
        <v>1154</v>
      </c>
      <c r="B3588">
        <v>315</v>
      </c>
      <c r="C3588">
        <v>355</v>
      </c>
      <c r="D3588">
        <v>1730</v>
      </c>
      <c r="E3588">
        <v>1500</v>
      </c>
    </row>
    <row r="3589" spans="1:5" x14ac:dyDescent="0.35">
      <c r="A3589" t="s">
        <v>1154</v>
      </c>
      <c r="B3589">
        <v>355</v>
      </c>
      <c r="C3589">
        <v>400</v>
      </c>
      <c r="D3589">
        <v>1880</v>
      </c>
      <c r="E3589">
        <v>1650</v>
      </c>
    </row>
    <row r="3590" spans="1:5" x14ac:dyDescent="0.35">
      <c r="A3590" t="s">
        <v>1154</v>
      </c>
      <c r="B3590">
        <v>400</v>
      </c>
      <c r="C3590">
        <v>450</v>
      </c>
      <c r="D3590">
        <v>2100</v>
      </c>
      <c r="E3590">
        <v>1850</v>
      </c>
    </row>
    <row r="3591" spans="1:5" x14ac:dyDescent="0.35">
      <c r="A3591" t="s">
        <v>1154</v>
      </c>
      <c r="B3591">
        <v>450</v>
      </c>
      <c r="C3591">
        <v>500</v>
      </c>
      <c r="D3591">
        <v>2350</v>
      </c>
      <c r="E3591">
        <v>2100</v>
      </c>
    </row>
    <row r="3592" spans="1:5" x14ac:dyDescent="0.35">
      <c r="A3592" t="s">
        <v>1155</v>
      </c>
      <c r="B3592">
        <v>0</v>
      </c>
      <c r="C3592">
        <v>3</v>
      </c>
      <c r="D3592">
        <v>100</v>
      </c>
      <c r="E3592">
        <v>40</v>
      </c>
    </row>
    <row r="3593" spans="1:5" x14ac:dyDescent="0.35">
      <c r="A3593" t="s">
        <v>1155</v>
      </c>
      <c r="B3593">
        <v>3</v>
      </c>
      <c r="C3593">
        <v>6</v>
      </c>
      <c r="D3593">
        <v>125</v>
      </c>
      <c r="E3593">
        <v>50</v>
      </c>
    </row>
    <row r="3594" spans="1:5" x14ac:dyDescent="0.35">
      <c r="A3594" t="s">
        <v>1155</v>
      </c>
      <c r="B3594">
        <v>6</v>
      </c>
      <c r="C3594">
        <v>10</v>
      </c>
      <c r="D3594">
        <v>157</v>
      </c>
      <c r="E3594">
        <v>67</v>
      </c>
    </row>
    <row r="3595" spans="1:5" x14ac:dyDescent="0.35">
      <c r="A3595" t="s">
        <v>1155</v>
      </c>
      <c r="B3595">
        <v>10</v>
      </c>
      <c r="C3595">
        <v>14</v>
      </c>
      <c r="D3595">
        <v>200</v>
      </c>
      <c r="E3595">
        <v>90</v>
      </c>
    </row>
    <row r="3596" spans="1:5" x14ac:dyDescent="0.35">
      <c r="A3596" t="s">
        <v>1155</v>
      </c>
      <c r="B3596">
        <v>14</v>
      </c>
      <c r="C3596">
        <v>18</v>
      </c>
      <c r="D3596">
        <v>218</v>
      </c>
      <c r="E3596">
        <v>108</v>
      </c>
    </row>
    <row r="3597" spans="1:5" x14ac:dyDescent="0.35">
      <c r="A3597" t="s">
        <v>1155</v>
      </c>
      <c r="B3597">
        <v>18</v>
      </c>
      <c r="C3597">
        <v>24</v>
      </c>
      <c r="D3597">
        <v>266</v>
      </c>
      <c r="E3597">
        <v>136</v>
      </c>
    </row>
    <row r="3598" spans="1:5" x14ac:dyDescent="0.35">
      <c r="A3598" t="s">
        <v>1155</v>
      </c>
      <c r="B3598">
        <v>24</v>
      </c>
      <c r="C3598">
        <v>30</v>
      </c>
      <c r="D3598">
        <v>290</v>
      </c>
      <c r="E3598">
        <v>160</v>
      </c>
    </row>
    <row r="3599" spans="1:5" x14ac:dyDescent="0.35">
      <c r="A3599" t="s">
        <v>1155</v>
      </c>
      <c r="B3599">
        <v>30</v>
      </c>
      <c r="C3599">
        <v>40</v>
      </c>
      <c r="D3599">
        <v>360</v>
      </c>
      <c r="E3599">
        <v>200</v>
      </c>
    </row>
    <row r="3600" spans="1:5" x14ac:dyDescent="0.35">
      <c r="A3600" t="s">
        <v>1155</v>
      </c>
      <c r="B3600">
        <v>40</v>
      </c>
      <c r="C3600">
        <v>50</v>
      </c>
      <c r="D3600">
        <v>402</v>
      </c>
      <c r="E3600">
        <v>242</v>
      </c>
    </row>
    <row r="3601" spans="1:5" x14ac:dyDescent="0.35">
      <c r="A3601" t="s">
        <v>1155</v>
      </c>
      <c r="B3601">
        <v>50</v>
      </c>
      <c r="C3601">
        <v>65</v>
      </c>
      <c r="D3601">
        <v>490</v>
      </c>
      <c r="E3601">
        <v>300</v>
      </c>
    </row>
    <row r="3602" spans="1:5" x14ac:dyDescent="0.35">
      <c r="A3602" t="s">
        <v>1155</v>
      </c>
      <c r="B3602">
        <v>65</v>
      </c>
      <c r="C3602">
        <v>80</v>
      </c>
      <c r="D3602">
        <v>550</v>
      </c>
      <c r="E3602">
        <v>360</v>
      </c>
    </row>
    <row r="3603" spans="1:5" x14ac:dyDescent="0.35">
      <c r="A3603" t="s">
        <v>1155</v>
      </c>
      <c r="B3603">
        <v>80</v>
      </c>
      <c r="C3603">
        <v>100</v>
      </c>
      <c r="D3603">
        <v>665</v>
      </c>
      <c r="E3603">
        <v>445</v>
      </c>
    </row>
    <row r="3604" spans="1:5" x14ac:dyDescent="0.35">
      <c r="A3604" t="s">
        <v>1155</v>
      </c>
      <c r="B3604">
        <v>100</v>
      </c>
      <c r="C3604">
        <v>120</v>
      </c>
      <c r="D3604">
        <v>745</v>
      </c>
      <c r="E3604">
        <v>525</v>
      </c>
    </row>
    <row r="3605" spans="1:5" x14ac:dyDescent="0.35">
      <c r="A3605" t="s">
        <v>1155</v>
      </c>
      <c r="B3605">
        <v>120</v>
      </c>
      <c r="C3605">
        <v>140</v>
      </c>
      <c r="D3605">
        <v>870</v>
      </c>
      <c r="E3605">
        <v>620</v>
      </c>
    </row>
    <row r="3606" spans="1:5" x14ac:dyDescent="0.35">
      <c r="A3606" t="s">
        <v>1155</v>
      </c>
      <c r="B3606">
        <v>140</v>
      </c>
      <c r="C3606">
        <v>160</v>
      </c>
      <c r="D3606">
        <v>950</v>
      </c>
      <c r="E3606">
        <v>700</v>
      </c>
    </row>
    <row r="3607" spans="1:5" x14ac:dyDescent="0.35">
      <c r="A3607" t="s">
        <v>1155</v>
      </c>
      <c r="B3607">
        <v>160</v>
      </c>
      <c r="C3607">
        <v>180</v>
      </c>
      <c r="D3607">
        <v>1030</v>
      </c>
      <c r="E3607">
        <v>780</v>
      </c>
    </row>
    <row r="3608" spans="1:5" x14ac:dyDescent="0.35">
      <c r="A3608" t="s">
        <v>1155</v>
      </c>
      <c r="B3608">
        <v>180</v>
      </c>
      <c r="C3608">
        <v>200</v>
      </c>
      <c r="D3608">
        <v>1170</v>
      </c>
      <c r="E3608">
        <v>880</v>
      </c>
    </row>
    <row r="3609" spans="1:5" x14ac:dyDescent="0.35">
      <c r="A3609" t="s">
        <v>1155</v>
      </c>
      <c r="B3609">
        <v>200</v>
      </c>
      <c r="C3609">
        <v>225</v>
      </c>
      <c r="D3609">
        <v>1250</v>
      </c>
      <c r="E3609">
        <v>960</v>
      </c>
    </row>
    <row r="3610" spans="1:5" x14ac:dyDescent="0.35">
      <c r="A3610" t="s">
        <v>1155</v>
      </c>
      <c r="B3610">
        <v>225</v>
      </c>
      <c r="C3610">
        <v>250</v>
      </c>
      <c r="D3610">
        <v>1340</v>
      </c>
      <c r="E3610">
        <v>1050</v>
      </c>
    </row>
    <row r="3611" spans="1:5" x14ac:dyDescent="0.35">
      <c r="A3611" t="s">
        <v>1155</v>
      </c>
      <c r="B3611">
        <v>250</v>
      </c>
      <c r="C3611">
        <v>280</v>
      </c>
      <c r="D3611">
        <v>1520</v>
      </c>
      <c r="E3611">
        <v>1200</v>
      </c>
    </row>
    <row r="3612" spans="1:5" x14ac:dyDescent="0.35">
      <c r="A3612" t="s">
        <v>1155</v>
      </c>
      <c r="B3612">
        <v>280</v>
      </c>
      <c r="C3612">
        <v>315</v>
      </c>
      <c r="D3612">
        <v>1620</v>
      </c>
      <c r="E3612">
        <v>1300</v>
      </c>
    </row>
    <row r="3613" spans="1:5" x14ac:dyDescent="0.35">
      <c r="A3613" t="s">
        <v>1155</v>
      </c>
      <c r="B3613">
        <v>315</v>
      </c>
      <c r="C3613">
        <v>355</v>
      </c>
      <c r="D3613">
        <v>1860</v>
      </c>
      <c r="E3613">
        <v>1500</v>
      </c>
    </row>
    <row r="3614" spans="1:5" x14ac:dyDescent="0.35">
      <c r="A3614" t="s">
        <v>1155</v>
      </c>
      <c r="B3614">
        <v>355</v>
      </c>
      <c r="C3614">
        <v>400</v>
      </c>
      <c r="D3614">
        <v>2010</v>
      </c>
      <c r="E3614">
        <v>1650</v>
      </c>
    </row>
    <row r="3615" spans="1:5" x14ac:dyDescent="0.35">
      <c r="A3615" t="s">
        <v>1155</v>
      </c>
      <c r="B3615">
        <v>400</v>
      </c>
      <c r="C3615">
        <v>450</v>
      </c>
      <c r="D3615">
        <v>2250</v>
      </c>
      <c r="E3615">
        <v>1850</v>
      </c>
    </row>
    <row r="3616" spans="1:5" x14ac:dyDescent="0.35">
      <c r="A3616" t="s">
        <v>1155</v>
      </c>
      <c r="B3616">
        <v>450</v>
      </c>
      <c r="C3616">
        <v>500</v>
      </c>
      <c r="D3616">
        <v>2500</v>
      </c>
      <c r="E3616">
        <v>2100</v>
      </c>
    </row>
    <row r="3617" spans="1:5" x14ac:dyDescent="0.35">
      <c r="A3617" t="s">
        <v>1156</v>
      </c>
      <c r="B3617">
        <v>0</v>
      </c>
      <c r="C3617">
        <v>3</v>
      </c>
      <c r="D3617">
        <v>70</v>
      </c>
      <c r="E3617">
        <v>60</v>
      </c>
    </row>
    <row r="3618" spans="1:5" x14ac:dyDescent="0.35">
      <c r="A3618" t="s">
        <v>1156</v>
      </c>
      <c r="B3618">
        <v>3</v>
      </c>
      <c r="C3618">
        <v>6</v>
      </c>
      <c r="D3618">
        <v>92</v>
      </c>
      <c r="E3618">
        <v>80</v>
      </c>
    </row>
    <row r="3619" spans="1:5" x14ac:dyDescent="0.35">
      <c r="A3619" t="s">
        <v>1156</v>
      </c>
      <c r="B3619">
        <v>6</v>
      </c>
      <c r="C3619">
        <v>10</v>
      </c>
      <c r="D3619">
        <v>112</v>
      </c>
      <c r="E3619">
        <v>97</v>
      </c>
    </row>
    <row r="3620" spans="1:5" x14ac:dyDescent="0.35">
      <c r="A3620" t="s">
        <v>1156</v>
      </c>
      <c r="B3620">
        <v>10</v>
      </c>
      <c r="C3620">
        <v>14</v>
      </c>
      <c r="D3620">
        <v>148</v>
      </c>
      <c r="E3620">
        <v>130</v>
      </c>
    </row>
    <row r="3621" spans="1:5" x14ac:dyDescent="0.35">
      <c r="A3621" t="s">
        <v>1156</v>
      </c>
      <c r="B3621">
        <v>14</v>
      </c>
      <c r="C3621">
        <v>18</v>
      </c>
      <c r="D3621">
        <v>168</v>
      </c>
      <c r="E3621">
        <v>150</v>
      </c>
    </row>
    <row r="3622" spans="1:5" x14ac:dyDescent="0.35">
      <c r="A3622" t="s">
        <v>1156</v>
      </c>
      <c r="B3622">
        <v>18</v>
      </c>
      <c r="C3622">
        <v>24</v>
      </c>
      <c r="D3622">
        <v>209</v>
      </c>
      <c r="E3622">
        <v>188</v>
      </c>
    </row>
    <row r="3623" spans="1:5" x14ac:dyDescent="0.35">
      <c r="A3623" t="s">
        <v>1156</v>
      </c>
      <c r="B3623">
        <v>24</v>
      </c>
      <c r="C3623">
        <v>30</v>
      </c>
      <c r="D3623">
        <v>239</v>
      </c>
      <c r="E3623">
        <v>218</v>
      </c>
    </row>
    <row r="3624" spans="1:5" x14ac:dyDescent="0.35">
      <c r="A3624" t="s">
        <v>1156</v>
      </c>
      <c r="B3624">
        <v>30</v>
      </c>
      <c r="C3624">
        <v>40</v>
      </c>
      <c r="D3624">
        <v>299</v>
      </c>
      <c r="E3624">
        <v>274</v>
      </c>
    </row>
    <row r="3625" spans="1:5" x14ac:dyDescent="0.35">
      <c r="A3625" t="s">
        <v>1156</v>
      </c>
      <c r="B3625">
        <v>40</v>
      </c>
      <c r="C3625">
        <v>50</v>
      </c>
      <c r="D3625">
        <v>350</v>
      </c>
      <c r="E3625">
        <v>325</v>
      </c>
    </row>
    <row r="3626" spans="1:5" x14ac:dyDescent="0.35">
      <c r="A3626" t="s">
        <v>1156</v>
      </c>
      <c r="B3626">
        <v>50</v>
      </c>
      <c r="C3626">
        <v>65</v>
      </c>
      <c r="D3626">
        <v>435</v>
      </c>
      <c r="E3626">
        <v>405</v>
      </c>
    </row>
    <row r="3627" spans="1:5" x14ac:dyDescent="0.35">
      <c r="A3627" t="s">
        <v>1156</v>
      </c>
      <c r="B3627">
        <v>65</v>
      </c>
      <c r="C3627">
        <v>80</v>
      </c>
      <c r="D3627">
        <v>510</v>
      </c>
      <c r="E3627">
        <v>480</v>
      </c>
    </row>
    <row r="3628" spans="1:5" x14ac:dyDescent="0.35">
      <c r="A3628" t="s">
        <v>1156</v>
      </c>
      <c r="B3628">
        <v>80</v>
      </c>
      <c r="C3628">
        <v>100</v>
      </c>
      <c r="D3628">
        <v>620</v>
      </c>
      <c r="E3628">
        <v>585</v>
      </c>
    </row>
    <row r="3629" spans="1:5" x14ac:dyDescent="0.35">
      <c r="A3629" t="s">
        <v>1156</v>
      </c>
      <c r="B3629">
        <v>100</v>
      </c>
      <c r="C3629">
        <v>120</v>
      </c>
      <c r="D3629">
        <v>725</v>
      </c>
      <c r="E3629">
        <v>690</v>
      </c>
    </row>
    <row r="3630" spans="1:5" x14ac:dyDescent="0.35">
      <c r="A3630" t="s">
        <v>1156</v>
      </c>
      <c r="B3630">
        <v>120</v>
      </c>
      <c r="C3630">
        <v>140</v>
      </c>
      <c r="D3630">
        <v>840</v>
      </c>
      <c r="E3630">
        <v>800</v>
      </c>
    </row>
    <row r="3631" spans="1:5" x14ac:dyDescent="0.35">
      <c r="A3631" t="s">
        <v>1156</v>
      </c>
      <c r="B3631">
        <v>140</v>
      </c>
      <c r="C3631">
        <v>160</v>
      </c>
      <c r="D3631">
        <v>940</v>
      </c>
      <c r="E3631">
        <v>900</v>
      </c>
    </row>
    <row r="3632" spans="1:5" x14ac:dyDescent="0.35">
      <c r="A3632" t="s">
        <v>1156</v>
      </c>
      <c r="B3632">
        <v>160</v>
      </c>
      <c r="C3632">
        <v>180</v>
      </c>
      <c r="D3632">
        <v>1040</v>
      </c>
      <c r="E3632">
        <v>1000</v>
      </c>
    </row>
    <row r="3633" spans="1:5" x14ac:dyDescent="0.35">
      <c r="A3633" t="s">
        <v>1156</v>
      </c>
      <c r="B3633">
        <v>180</v>
      </c>
      <c r="C3633">
        <v>200</v>
      </c>
      <c r="D3633">
        <v>1196</v>
      </c>
      <c r="E3633">
        <v>1150</v>
      </c>
    </row>
    <row r="3634" spans="1:5" x14ac:dyDescent="0.35">
      <c r="A3634" t="s">
        <v>1156</v>
      </c>
      <c r="B3634">
        <v>200</v>
      </c>
      <c r="C3634">
        <v>225</v>
      </c>
      <c r="D3634">
        <v>1296</v>
      </c>
      <c r="E3634">
        <v>1250</v>
      </c>
    </row>
    <row r="3635" spans="1:5" x14ac:dyDescent="0.35">
      <c r="A3635" t="s">
        <v>1156</v>
      </c>
      <c r="B3635">
        <v>225</v>
      </c>
      <c r="C3635">
        <v>250</v>
      </c>
      <c r="D3635">
        <v>1396</v>
      </c>
      <c r="E3635">
        <v>1350</v>
      </c>
    </row>
    <row r="3636" spans="1:5" x14ac:dyDescent="0.35">
      <c r="A3636" t="s">
        <v>1156</v>
      </c>
      <c r="B3636">
        <v>250</v>
      </c>
      <c r="C3636">
        <v>280</v>
      </c>
      <c r="D3636">
        <v>1602</v>
      </c>
      <c r="E3636">
        <v>1550</v>
      </c>
    </row>
    <row r="3637" spans="1:5" x14ac:dyDescent="0.35">
      <c r="A3637" t="s">
        <v>1156</v>
      </c>
      <c r="B3637">
        <v>280</v>
      </c>
      <c r="C3637">
        <v>315</v>
      </c>
      <c r="D3637">
        <v>1752</v>
      </c>
      <c r="E3637">
        <v>1700</v>
      </c>
    </row>
    <row r="3638" spans="1:5" x14ac:dyDescent="0.35">
      <c r="A3638" t="s">
        <v>1156</v>
      </c>
      <c r="B3638">
        <v>315</v>
      </c>
      <c r="C3638">
        <v>355</v>
      </c>
      <c r="D3638">
        <v>1957</v>
      </c>
      <c r="E3638">
        <v>1900</v>
      </c>
    </row>
    <row r="3639" spans="1:5" x14ac:dyDescent="0.35">
      <c r="A3639" t="s">
        <v>1156</v>
      </c>
      <c r="B3639">
        <v>355</v>
      </c>
      <c r="C3639">
        <v>400</v>
      </c>
      <c r="D3639">
        <v>2157</v>
      </c>
      <c r="E3639">
        <v>2100</v>
      </c>
    </row>
    <row r="3640" spans="1:5" x14ac:dyDescent="0.35">
      <c r="A3640" t="s">
        <v>1156</v>
      </c>
      <c r="B3640">
        <v>400</v>
      </c>
      <c r="C3640">
        <v>450</v>
      </c>
      <c r="D3640">
        <v>2463</v>
      </c>
      <c r="E3640">
        <v>2400</v>
      </c>
    </row>
    <row r="3641" spans="1:5" x14ac:dyDescent="0.35">
      <c r="A3641" t="s">
        <v>1156</v>
      </c>
      <c r="B3641">
        <v>450</v>
      </c>
      <c r="C3641">
        <v>500</v>
      </c>
      <c r="D3641">
        <v>2663</v>
      </c>
      <c r="E3641">
        <v>2600</v>
      </c>
    </row>
    <row r="3642" spans="1:5" x14ac:dyDescent="0.35">
      <c r="A3642" t="s">
        <v>1157</v>
      </c>
      <c r="B3642">
        <v>0</v>
      </c>
      <c r="C3642">
        <v>3</v>
      </c>
      <c r="D3642">
        <v>74</v>
      </c>
      <c r="E3642">
        <v>60</v>
      </c>
    </row>
    <row r="3643" spans="1:5" x14ac:dyDescent="0.35">
      <c r="A3643" t="s">
        <v>1157</v>
      </c>
      <c r="B3643">
        <v>3</v>
      </c>
      <c r="C3643">
        <v>6</v>
      </c>
      <c r="D3643">
        <v>98</v>
      </c>
      <c r="E3643">
        <v>80</v>
      </c>
    </row>
    <row r="3644" spans="1:5" x14ac:dyDescent="0.35">
      <c r="A3644" t="s">
        <v>1157</v>
      </c>
      <c r="B3644">
        <v>6</v>
      </c>
      <c r="C3644">
        <v>10</v>
      </c>
      <c r="D3644">
        <v>119</v>
      </c>
      <c r="E3644">
        <v>97</v>
      </c>
    </row>
    <row r="3645" spans="1:5" x14ac:dyDescent="0.35">
      <c r="A3645" t="s">
        <v>1157</v>
      </c>
      <c r="B3645">
        <v>10</v>
      </c>
      <c r="C3645">
        <v>14</v>
      </c>
      <c r="D3645">
        <v>157</v>
      </c>
      <c r="E3645">
        <v>130</v>
      </c>
    </row>
    <row r="3646" spans="1:5" x14ac:dyDescent="0.35">
      <c r="A3646" t="s">
        <v>1157</v>
      </c>
      <c r="B3646">
        <v>14</v>
      </c>
      <c r="C3646">
        <v>18</v>
      </c>
      <c r="D3646">
        <v>177</v>
      </c>
      <c r="E3646">
        <v>150</v>
      </c>
    </row>
    <row r="3647" spans="1:5" x14ac:dyDescent="0.35">
      <c r="A3647" t="s">
        <v>1157</v>
      </c>
      <c r="B3647">
        <v>18</v>
      </c>
      <c r="C3647">
        <v>24</v>
      </c>
      <c r="D3647">
        <v>221</v>
      </c>
      <c r="E3647">
        <v>188</v>
      </c>
    </row>
    <row r="3648" spans="1:5" x14ac:dyDescent="0.35">
      <c r="A3648" t="s">
        <v>1157</v>
      </c>
      <c r="B3648">
        <v>24</v>
      </c>
      <c r="C3648">
        <v>30</v>
      </c>
      <c r="D3648">
        <v>251</v>
      </c>
      <c r="E3648">
        <v>218</v>
      </c>
    </row>
    <row r="3649" spans="1:5" x14ac:dyDescent="0.35">
      <c r="A3649" t="s">
        <v>1157</v>
      </c>
      <c r="B3649">
        <v>30</v>
      </c>
      <c r="C3649">
        <v>40</v>
      </c>
      <c r="D3649">
        <v>313</v>
      </c>
      <c r="E3649">
        <v>274</v>
      </c>
    </row>
    <row r="3650" spans="1:5" x14ac:dyDescent="0.35">
      <c r="A3650" t="s">
        <v>1157</v>
      </c>
      <c r="B3650">
        <v>40</v>
      </c>
      <c r="C3650">
        <v>50</v>
      </c>
      <c r="D3650">
        <v>364</v>
      </c>
      <c r="E3650">
        <v>325</v>
      </c>
    </row>
    <row r="3651" spans="1:5" x14ac:dyDescent="0.35">
      <c r="A3651" t="s">
        <v>1157</v>
      </c>
      <c r="B3651">
        <v>50</v>
      </c>
      <c r="C3651">
        <v>65</v>
      </c>
      <c r="D3651">
        <v>451</v>
      </c>
      <c r="E3651">
        <v>405</v>
      </c>
    </row>
    <row r="3652" spans="1:5" x14ac:dyDescent="0.35">
      <c r="A3652" t="s">
        <v>1157</v>
      </c>
      <c r="B3652">
        <v>65</v>
      </c>
      <c r="C3652">
        <v>80</v>
      </c>
      <c r="D3652">
        <v>526</v>
      </c>
      <c r="E3652">
        <v>480</v>
      </c>
    </row>
    <row r="3653" spans="1:5" x14ac:dyDescent="0.35">
      <c r="A3653" t="s">
        <v>1157</v>
      </c>
      <c r="B3653">
        <v>80</v>
      </c>
      <c r="C3653">
        <v>100</v>
      </c>
      <c r="D3653">
        <v>639</v>
      </c>
      <c r="E3653">
        <v>585</v>
      </c>
    </row>
    <row r="3654" spans="1:5" x14ac:dyDescent="0.35">
      <c r="A3654" t="s">
        <v>1157</v>
      </c>
      <c r="B3654">
        <v>100</v>
      </c>
      <c r="C3654">
        <v>120</v>
      </c>
      <c r="D3654">
        <v>744</v>
      </c>
      <c r="E3654">
        <v>690</v>
      </c>
    </row>
    <row r="3655" spans="1:5" x14ac:dyDescent="0.35">
      <c r="A3655" t="s">
        <v>1157</v>
      </c>
      <c r="B3655">
        <v>120</v>
      </c>
      <c r="C3655">
        <v>140</v>
      </c>
      <c r="D3655">
        <v>863</v>
      </c>
      <c r="E3655">
        <v>800</v>
      </c>
    </row>
    <row r="3656" spans="1:5" x14ac:dyDescent="0.35">
      <c r="A3656" t="s">
        <v>1157</v>
      </c>
      <c r="B3656">
        <v>140</v>
      </c>
      <c r="C3656">
        <v>160</v>
      </c>
      <c r="D3656">
        <v>963</v>
      </c>
      <c r="E3656">
        <v>900</v>
      </c>
    </row>
    <row r="3657" spans="1:5" x14ac:dyDescent="0.35">
      <c r="A3657" t="s">
        <v>1157</v>
      </c>
      <c r="B3657">
        <v>160</v>
      </c>
      <c r="C3657">
        <v>180</v>
      </c>
      <c r="D3657">
        <v>1063</v>
      </c>
      <c r="E3657">
        <v>1000</v>
      </c>
    </row>
    <row r="3658" spans="1:5" x14ac:dyDescent="0.35">
      <c r="A3658" t="s">
        <v>1157</v>
      </c>
      <c r="B3658">
        <v>180</v>
      </c>
      <c r="C3658">
        <v>200</v>
      </c>
      <c r="D3658">
        <v>1222</v>
      </c>
      <c r="E3658">
        <v>1150</v>
      </c>
    </row>
    <row r="3659" spans="1:5" x14ac:dyDescent="0.35">
      <c r="A3659" t="s">
        <v>1157</v>
      </c>
      <c r="B3659">
        <v>200</v>
      </c>
      <c r="C3659">
        <v>225</v>
      </c>
      <c r="D3659">
        <v>1322</v>
      </c>
      <c r="E3659">
        <v>1250</v>
      </c>
    </row>
    <row r="3660" spans="1:5" x14ac:dyDescent="0.35">
      <c r="A3660" t="s">
        <v>1157</v>
      </c>
      <c r="B3660">
        <v>225</v>
      </c>
      <c r="C3660">
        <v>250</v>
      </c>
      <c r="D3660">
        <v>1422</v>
      </c>
      <c r="E3660">
        <v>1350</v>
      </c>
    </row>
    <row r="3661" spans="1:5" x14ac:dyDescent="0.35">
      <c r="A3661" t="s">
        <v>1157</v>
      </c>
      <c r="B3661">
        <v>250</v>
      </c>
      <c r="C3661">
        <v>280</v>
      </c>
      <c r="D3661">
        <v>1631</v>
      </c>
      <c r="E3661">
        <v>1550</v>
      </c>
    </row>
    <row r="3662" spans="1:5" x14ac:dyDescent="0.35">
      <c r="A3662" t="s">
        <v>1157</v>
      </c>
      <c r="B3662">
        <v>280</v>
      </c>
      <c r="C3662">
        <v>315</v>
      </c>
      <c r="D3662">
        <v>1781</v>
      </c>
      <c r="E3662">
        <v>1700</v>
      </c>
    </row>
    <row r="3663" spans="1:5" x14ac:dyDescent="0.35">
      <c r="A3663" t="s">
        <v>1157</v>
      </c>
      <c r="B3663">
        <v>315</v>
      </c>
      <c r="C3663">
        <v>355</v>
      </c>
      <c r="D3663">
        <v>1989</v>
      </c>
      <c r="E3663">
        <v>1900</v>
      </c>
    </row>
    <row r="3664" spans="1:5" x14ac:dyDescent="0.35">
      <c r="A3664" t="s">
        <v>1157</v>
      </c>
      <c r="B3664">
        <v>355</v>
      </c>
      <c r="C3664">
        <v>400</v>
      </c>
      <c r="D3664">
        <v>2189</v>
      </c>
      <c r="E3664">
        <v>2100</v>
      </c>
    </row>
    <row r="3665" spans="1:5" x14ac:dyDescent="0.35">
      <c r="A3665" t="s">
        <v>1157</v>
      </c>
      <c r="B3665">
        <v>400</v>
      </c>
      <c r="C3665">
        <v>450</v>
      </c>
      <c r="D3665">
        <v>2497</v>
      </c>
      <c r="E3665">
        <v>2400</v>
      </c>
    </row>
    <row r="3666" spans="1:5" x14ac:dyDescent="0.35">
      <c r="A3666" t="s">
        <v>1157</v>
      </c>
      <c r="B3666">
        <v>450</v>
      </c>
      <c r="C3666">
        <v>500</v>
      </c>
      <c r="D3666">
        <v>2697</v>
      </c>
      <c r="E3666">
        <v>2600</v>
      </c>
    </row>
    <row r="3667" spans="1:5" x14ac:dyDescent="0.35">
      <c r="A3667" t="s">
        <v>1158</v>
      </c>
      <c r="B3667">
        <v>0</v>
      </c>
      <c r="C3667">
        <v>3</v>
      </c>
      <c r="D3667">
        <v>85</v>
      </c>
      <c r="E3667">
        <v>60</v>
      </c>
    </row>
    <row r="3668" spans="1:5" x14ac:dyDescent="0.35">
      <c r="A3668" t="s">
        <v>1158</v>
      </c>
      <c r="B3668">
        <v>3</v>
      </c>
      <c r="C3668">
        <v>6</v>
      </c>
      <c r="D3668">
        <v>110</v>
      </c>
      <c r="E3668">
        <v>80</v>
      </c>
    </row>
    <row r="3669" spans="1:5" x14ac:dyDescent="0.35">
      <c r="A3669" t="s">
        <v>1158</v>
      </c>
      <c r="B3669">
        <v>6</v>
      </c>
      <c r="C3669">
        <v>10</v>
      </c>
      <c r="D3669">
        <v>133</v>
      </c>
      <c r="E3669">
        <v>97</v>
      </c>
    </row>
    <row r="3670" spans="1:5" x14ac:dyDescent="0.35">
      <c r="A3670" t="s">
        <v>1158</v>
      </c>
      <c r="B3670">
        <v>10</v>
      </c>
      <c r="C3670">
        <v>14</v>
      </c>
      <c r="D3670">
        <v>173</v>
      </c>
      <c r="E3670">
        <v>130</v>
      </c>
    </row>
    <row r="3671" spans="1:5" x14ac:dyDescent="0.35">
      <c r="A3671" t="s">
        <v>1158</v>
      </c>
      <c r="B3671">
        <v>14</v>
      </c>
      <c r="C3671">
        <v>18</v>
      </c>
      <c r="D3671">
        <v>193</v>
      </c>
      <c r="E3671">
        <v>150</v>
      </c>
    </row>
    <row r="3672" spans="1:5" x14ac:dyDescent="0.35">
      <c r="A3672" t="s">
        <v>1158</v>
      </c>
      <c r="B3672">
        <v>18</v>
      </c>
      <c r="C3672">
        <v>24</v>
      </c>
      <c r="D3672">
        <v>240</v>
      </c>
      <c r="E3672">
        <v>188</v>
      </c>
    </row>
    <row r="3673" spans="1:5" x14ac:dyDescent="0.35">
      <c r="A3673" t="s">
        <v>1158</v>
      </c>
      <c r="B3673">
        <v>24</v>
      </c>
      <c r="C3673">
        <v>30</v>
      </c>
      <c r="D3673">
        <v>270</v>
      </c>
      <c r="E3673">
        <v>218</v>
      </c>
    </row>
    <row r="3674" spans="1:5" x14ac:dyDescent="0.35">
      <c r="A3674" t="s">
        <v>1158</v>
      </c>
      <c r="B3674">
        <v>30</v>
      </c>
      <c r="C3674">
        <v>40</v>
      </c>
      <c r="D3674">
        <v>336</v>
      </c>
      <c r="E3674">
        <v>274</v>
      </c>
    </row>
    <row r="3675" spans="1:5" x14ac:dyDescent="0.35">
      <c r="A3675" t="s">
        <v>1158</v>
      </c>
      <c r="B3675">
        <v>40</v>
      </c>
      <c r="C3675">
        <v>50</v>
      </c>
      <c r="D3675">
        <v>387</v>
      </c>
      <c r="E3675">
        <v>325</v>
      </c>
    </row>
    <row r="3676" spans="1:5" x14ac:dyDescent="0.35">
      <c r="A3676" t="s">
        <v>1158</v>
      </c>
      <c r="B3676">
        <v>50</v>
      </c>
      <c r="C3676">
        <v>65</v>
      </c>
      <c r="D3676">
        <v>479</v>
      </c>
      <c r="E3676">
        <v>405</v>
      </c>
    </row>
    <row r="3677" spans="1:5" x14ac:dyDescent="0.35">
      <c r="A3677" t="s">
        <v>1158</v>
      </c>
      <c r="B3677">
        <v>65</v>
      </c>
      <c r="C3677">
        <v>80</v>
      </c>
      <c r="D3677">
        <v>554</v>
      </c>
      <c r="E3677">
        <v>480</v>
      </c>
    </row>
    <row r="3678" spans="1:5" x14ac:dyDescent="0.35">
      <c r="A3678" t="s">
        <v>1158</v>
      </c>
      <c r="B3678">
        <v>80</v>
      </c>
      <c r="C3678">
        <v>100</v>
      </c>
      <c r="D3678">
        <v>672</v>
      </c>
      <c r="E3678">
        <v>585</v>
      </c>
    </row>
    <row r="3679" spans="1:5" x14ac:dyDescent="0.35">
      <c r="A3679" t="s">
        <v>1158</v>
      </c>
      <c r="B3679">
        <v>100</v>
      </c>
      <c r="C3679">
        <v>120</v>
      </c>
      <c r="D3679">
        <v>777</v>
      </c>
      <c r="E3679">
        <v>690</v>
      </c>
    </row>
    <row r="3680" spans="1:5" x14ac:dyDescent="0.35">
      <c r="A3680" t="s">
        <v>1158</v>
      </c>
      <c r="B3680">
        <v>120</v>
      </c>
      <c r="C3680">
        <v>140</v>
      </c>
      <c r="D3680">
        <v>900</v>
      </c>
      <c r="E3680">
        <v>800</v>
      </c>
    </row>
    <row r="3681" spans="1:5" x14ac:dyDescent="0.35">
      <c r="A3681" t="s">
        <v>1158</v>
      </c>
      <c r="B3681">
        <v>140</v>
      </c>
      <c r="C3681">
        <v>160</v>
      </c>
      <c r="D3681">
        <v>1000</v>
      </c>
      <c r="E3681">
        <v>900</v>
      </c>
    </row>
    <row r="3682" spans="1:5" x14ac:dyDescent="0.35">
      <c r="A3682" t="s">
        <v>1158</v>
      </c>
      <c r="B3682">
        <v>160</v>
      </c>
      <c r="C3682">
        <v>180</v>
      </c>
      <c r="D3682">
        <v>1100</v>
      </c>
      <c r="E3682">
        <v>1000</v>
      </c>
    </row>
    <row r="3683" spans="1:5" x14ac:dyDescent="0.35">
      <c r="A3683" t="s">
        <v>1158</v>
      </c>
      <c r="B3683">
        <v>180</v>
      </c>
      <c r="C3683">
        <v>200</v>
      </c>
      <c r="D3683">
        <v>1265</v>
      </c>
      <c r="E3683">
        <v>1150</v>
      </c>
    </row>
    <row r="3684" spans="1:5" x14ac:dyDescent="0.35">
      <c r="A3684" t="s">
        <v>1158</v>
      </c>
      <c r="B3684">
        <v>200</v>
      </c>
      <c r="C3684">
        <v>225</v>
      </c>
      <c r="D3684">
        <v>1365</v>
      </c>
      <c r="E3684">
        <v>1250</v>
      </c>
    </row>
    <row r="3685" spans="1:5" x14ac:dyDescent="0.35">
      <c r="A3685" t="s">
        <v>1158</v>
      </c>
      <c r="B3685">
        <v>225</v>
      </c>
      <c r="C3685">
        <v>250</v>
      </c>
      <c r="D3685">
        <v>1465</v>
      </c>
      <c r="E3685">
        <v>1350</v>
      </c>
    </row>
    <row r="3686" spans="1:5" x14ac:dyDescent="0.35">
      <c r="A3686" t="s">
        <v>1158</v>
      </c>
      <c r="B3686">
        <v>250</v>
      </c>
      <c r="C3686">
        <v>280</v>
      </c>
      <c r="D3686">
        <v>1680</v>
      </c>
      <c r="E3686">
        <v>1550</v>
      </c>
    </row>
    <row r="3687" spans="1:5" x14ac:dyDescent="0.35">
      <c r="A3687" t="s">
        <v>1158</v>
      </c>
      <c r="B3687">
        <v>280</v>
      </c>
      <c r="C3687">
        <v>315</v>
      </c>
      <c r="D3687">
        <v>1830</v>
      </c>
      <c r="E3687">
        <v>1700</v>
      </c>
    </row>
    <row r="3688" spans="1:5" x14ac:dyDescent="0.35">
      <c r="A3688" t="s">
        <v>1158</v>
      </c>
      <c r="B3688">
        <v>315</v>
      </c>
      <c r="C3688">
        <v>355</v>
      </c>
      <c r="D3688">
        <v>2040</v>
      </c>
      <c r="E3688">
        <v>1900</v>
      </c>
    </row>
    <row r="3689" spans="1:5" x14ac:dyDescent="0.35">
      <c r="A3689" t="s">
        <v>1158</v>
      </c>
      <c r="B3689">
        <v>355</v>
      </c>
      <c r="C3689">
        <v>400</v>
      </c>
      <c r="D3689">
        <v>2240</v>
      </c>
      <c r="E3689">
        <v>2100</v>
      </c>
    </row>
    <row r="3690" spans="1:5" x14ac:dyDescent="0.35">
      <c r="A3690" t="s">
        <v>1158</v>
      </c>
      <c r="B3690">
        <v>400</v>
      </c>
      <c r="C3690">
        <v>450</v>
      </c>
      <c r="D3690">
        <v>2555</v>
      </c>
      <c r="E3690">
        <v>2400</v>
      </c>
    </row>
    <row r="3691" spans="1:5" x14ac:dyDescent="0.35">
      <c r="A3691" t="s">
        <v>1158</v>
      </c>
      <c r="B3691">
        <v>450</v>
      </c>
      <c r="C3691">
        <v>500</v>
      </c>
      <c r="D3691">
        <v>2755</v>
      </c>
      <c r="E3691">
        <v>2600</v>
      </c>
    </row>
    <row r="3692" spans="1:5" x14ac:dyDescent="0.35">
      <c r="A3692" t="s">
        <v>1159</v>
      </c>
      <c r="B3692">
        <v>0</v>
      </c>
      <c r="C3692">
        <v>3</v>
      </c>
      <c r="D3692">
        <v>100</v>
      </c>
      <c r="E3692">
        <v>60</v>
      </c>
    </row>
    <row r="3693" spans="1:5" x14ac:dyDescent="0.35">
      <c r="A3693" t="s">
        <v>1159</v>
      </c>
      <c r="B3693">
        <v>3</v>
      </c>
      <c r="C3693">
        <v>6</v>
      </c>
      <c r="D3693">
        <v>128</v>
      </c>
      <c r="E3693">
        <v>80</v>
      </c>
    </row>
    <row r="3694" spans="1:5" x14ac:dyDescent="0.35">
      <c r="A3694" t="s">
        <v>1159</v>
      </c>
      <c r="B3694">
        <v>6</v>
      </c>
      <c r="C3694">
        <v>10</v>
      </c>
      <c r="D3694">
        <v>155</v>
      </c>
      <c r="E3694">
        <v>97</v>
      </c>
    </row>
    <row r="3695" spans="1:5" x14ac:dyDescent="0.35">
      <c r="A3695" t="s">
        <v>1159</v>
      </c>
      <c r="B3695">
        <v>10</v>
      </c>
      <c r="C3695">
        <v>14</v>
      </c>
      <c r="D3695">
        <v>200</v>
      </c>
      <c r="E3695">
        <v>130</v>
      </c>
    </row>
    <row r="3696" spans="1:5" x14ac:dyDescent="0.35">
      <c r="A3696" t="s">
        <v>1159</v>
      </c>
      <c r="B3696">
        <v>14</v>
      </c>
      <c r="C3696">
        <v>18</v>
      </c>
      <c r="D3696">
        <v>220</v>
      </c>
      <c r="E3696">
        <v>150</v>
      </c>
    </row>
    <row r="3697" spans="1:5" x14ac:dyDescent="0.35">
      <c r="A3697" t="s">
        <v>1159</v>
      </c>
      <c r="B3697">
        <v>18</v>
      </c>
      <c r="C3697">
        <v>24</v>
      </c>
      <c r="D3697">
        <v>272</v>
      </c>
      <c r="E3697">
        <v>188</v>
      </c>
    </row>
    <row r="3698" spans="1:5" x14ac:dyDescent="0.35">
      <c r="A3698" t="s">
        <v>1159</v>
      </c>
      <c r="B3698">
        <v>24</v>
      </c>
      <c r="C3698">
        <v>30</v>
      </c>
      <c r="D3698">
        <v>302</v>
      </c>
      <c r="E3698">
        <v>218</v>
      </c>
    </row>
    <row r="3699" spans="1:5" x14ac:dyDescent="0.35">
      <c r="A3699" t="s">
        <v>1159</v>
      </c>
      <c r="B3699">
        <v>30</v>
      </c>
      <c r="C3699">
        <v>40</v>
      </c>
      <c r="D3699">
        <v>374</v>
      </c>
      <c r="E3699">
        <v>274</v>
      </c>
    </row>
    <row r="3700" spans="1:5" x14ac:dyDescent="0.35">
      <c r="A3700" t="s">
        <v>1159</v>
      </c>
      <c r="B3700">
        <v>40</v>
      </c>
      <c r="C3700">
        <v>50</v>
      </c>
      <c r="D3700">
        <v>425</v>
      </c>
      <c r="E3700">
        <v>325</v>
      </c>
    </row>
    <row r="3701" spans="1:5" x14ac:dyDescent="0.35">
      <c r="A3701" t="s">
        <v>1159</v>
      </c>
      <c r="B3701">
        <v>50</v>
      </c>
      <c r="C3701">
        <v>65</v>
      </c>
      <c r="D3701">
        <v>525</v>
      </c>
      <c r="E3701">
        <v>405</v>
      </c>
    </row>
    <row r="3702" spans="1:5" x14ac:dyDescent="0.35">
      <c r="A3702" t="s">
        <v>1159</v>
      </c>
      <c r="B3702">
        <v>65</v>
      </c>
      <c r="C3702">
        <v>80</v>
      </c>
      <c r="D3702">
        <v>600</v>
      </c>
      <c r="E3702">
        <v>480</v>
      </c>
    </row>
    <row r="3703" spans="1:5" x14ac:dyDescent="0.35">
      <c r="A3703" t="s">
        <v>1159</v>
      </c>
      <c r="B3703">
        <v>80</v>
      </c>
      <c r="C3703">
        <v>100</v>
      </c>
      <c r="D3703">
        <v>725</v>
      </c>
      <c r="E3703">
        <v>585</v>
      </c>
    </row>
    <row r="3704" spans="1:5" x14ac:dyDescent="0.35">
      <c r="A3704" t="s">
        <v>1159</v>
      </c>
      <c r="B3704">
        <v>100</v>
      </c>
      <c r="C3704">
        <v>120</v>
      </c>
      <c r="D3704">
        <v>830</v>
      </c>
      <c r="E3704">
        <v>690</v>
      </c>
    </row>
    <row r="3705" spans="1:5" x14ac:dyDescent="0.35">
      <c r="A3705" t="s">
        <v>1159</v>
      </c>
      <c r="B3705">
        <v>120</v>
      </c>
      <c r="C3705">
        <v>140</v>
      </c>
      <c r="D3705">
        <v>960</v>
      </c>
      <c r="E3705">
        <v>800</v>
      </c>
    </row>
    <row r="3706" spans="1:5" x14ac:dyDescent="0.35">
      <c r="A3706" t="s">
        <v>1159</v>
      </c>
      <c r="B3706">
        <v>140</v>
      </c>
      <c r="C3706">
        <v>160</v>
      </c>
      <c r="D3706">
        <v>1060</v>
      </c>
      <c r="E3706">
        <v>900</v>
      </c>
    </row>
    <row r="3707" spans="1:5" x14ac:dyDescent="0.35">
      <c r="A3707" t="s">
        <v>1159</v>
      </c>
      <c r="B3707">
        <v>160</v>
      </c>
      <c r="C3707">
        <v>180</v>
      </c>
      <c r="D3707">
        <v>1160</v>
      </c>
      <c r="E3707">
        <v>1000</v>
      </c>
    </row>
    <row r="3708" spans="1:5" x14ac:dyDescent="0.35">
      <c r="A3708" t="s">
        <v>1159</v>
      </c>
      <c r="B3708">
        <v>180</v>
      </c>
      <c r="C3708">
        <v>200</v>
      </c>
      <c r="D3708">
        <v>1335</v>
      </c>
      <c r="E3708">
        <v>1150</v>
      </c>
    </row>
    <row r="3709" spans="1:5" x14ac:dyDescent="0.35">
      <c r="A3709" t="s">
        <v>1159</v>
      </c>
      <c r="B3709">
        <v>200</v>
      </c>
      <c r="C3709">
        <v>225</v>
      </c>
      <c r="D3709">
        <v>1435</v>
      </c>
      <c r="E3709">
        <v>1250</v>
      </c>
    </row>
    <row r="3710" spans="1:5" x14ac:dyDescent="0.35">
      <c r="A3710" t="s">
        <v>1159</v>
      </c>
      <c r="B3710">
        <v>225</v>
      </c>
      <c r="C3710">
        <v>250</v>
      </c>
      <c r="D3710">
        <v>1535</v>
      </c>
      <c r="E3710">
        <v>1350</v>
      </c>
    </row>
    <row r="3711" spans="1:5" x14ac:dyDescent="0.35">
      <c r="A3711" t="s">
        <v>1159</v>
      </c>
      <c r="B3711">
        <v>250</v>
      </c>
      <c r="C3711">
        <v>280</v>
      </c>
      <c r="D3711">
        <v>1760</v>
      </c>
      <c r="E3711">
        <v>1550</v>
      </c>
    </row>
    <row r="3712" spans="1:5" x14ac:dyDescent="0.35">
      <c r="A3712" t="s">
        <v>1159</v>
      </c>
      <c r="B3712">
        <v>280</v>
      </c>
      <c r="C3712">
        <v>315</v>
      </c>
      <c r="D3712">
        <v>1910</v>
      </c>
      <c r="E3712">
        <v>1700</v>
      </c>
    </row>
    <row r="3713" spans="1:5" x14ac:dyDescent="0.35">
      <c r="A3713" t="s">
        <v>1159</v>
      </c>
      <c r="B3713">
        <v>315</v>
      </c>
      <c r="C3713">
        <v>355</v>
      </c>
      <c r="D3713">
        <v>2130</v>
      </c>
      <c r="E3713">
        <v>1900</v>
      </c>
    </row>
    <row r="3714" spans="1:5" x14ac:dyDescent="0.35">
      <c r="A3714" t="s">
        <v>1159</v>
      </c>
      <c r="B3714">
        <v>355</v>
      </c>
      <c r="C3714">
        <v>400</v>
      </c>
      <c r="D3714">
        <v>2330</v>
      </c>
      <c r="E3714">
        <v>2100</v>
      </c>
    </row>
    <row r="3715" spans="1:5" x14ac:dyDescent="0.35">
      <c r="A3715" t="s">
        <v>1159</v>
      </c>
      <c r="B3715">
        <v>400</v>
      </c>
      <c r="C3715">
        <v>450</v>
      </c>
      <c r="D3715">
        <v>2650</v>
      </c>
      <c r="E3715">
        <v>2400</v>
      </c>
    </row>
    <row r="3716" spans="1:5" x14ac:dyDescent="0.35">
      <c r="A3716" t="s">
        <v>1159</v>
      </c>
      <c r="B3716">
        <v>450</v>
      </c>
      <c r="C3716">
        <v>500</v>
      </c>
      <c r="D3716">
        <v>2850</v>
      </c>
      <c r="E3716">
        <v>2600</v>
      </c>
    </row>
    <row r="3717" spans="1:5" x14ac:dyDescent="0.35">
      <c r="A3717" t="s">
        <v>1160</v>
      </c>
      <c r="B3717">
        <v>0</v>
      </c>
      <c r="C3717">
        <v>3</v>
      </c>
      <c r="D3717">
        <v>120</v>
      </c>
      <c r="E3717">
        <v>60</v>
      </c>
    </row>
    <row r="3718" spans="1:5" x14ac:dyDescent="0.35">
      <c r="A3718" t="s">
        <v>1160</v>
      </c>
      <c r="B3718">
        <v>3</v>
      </c>
      <c r="C3718">
        <v>6</v>
      </c>
      <c r="D3718">
        <v>155</v>
      </c>
      <c r="E3718">
        <v>80</v>
      </c>
    </row>
    <row r="3719" spans="1:5" x14ac:dyDescent="0.35">
      <c r="A3719" t="s">
        <v>1160</v>
      </c>
      <c r="B3719">
        <v>6</v>
      </c>
      <c r="C3719">
        <v>10</v>
      </c>
      <c r="D3719">
        <v>187</v>
      </c>
      <c r="E3719">
        <v>97</v>
      </c>
    </row>
    <row r="3720" spans="1:5" x14ac:dyDescent="0.35">
      <c r="A3720" t="s">
        <v>1160</v>
      </c>
      <c r="B3720">
        <v>10</v>
      </c>
      <c r="C3720">
        <v>14</v>
      </c>
      <c r="D3720">
        <v>240</v>
      </c>
      <c r="E3720">
        <v>130</v>
      </c>
    </row>
    <row r="3721" spans="1:5" x14ac:dyDescent="0.35">
      <c r="A3721" t="s">
        <v>1160</v>
      </c>
      <c r="B3721">
        <v>14</v>
      </c>
      <c r="C3721">
        <v>18</v>
      </c>
      <c r="D3721">
        <v>260</v>
      </c>
      <c r="E3721">
        <v>150</v>
      </c>
    </row>
    <row r="3722" spans="1:5" x14ac:dyDescent="0.35">
      <c r="A3722" t="s">
        <v>1160</v>
      </c>
      <c r="B3722">
        <v>18</v>
      </c>
      <c r="C3722">
        <v>24</v>
      </c>
      <c r="D3722">
        <v>318</v>
      </c>
      <c r="E3722">
        <v>188</v>
      </c>
    </row>
    <row r="3723" spans="1:5" x14ac:dyDescent="0.35">
      <c r="A3723" t="s">
        <v>1160</v>
      </c>
      <c r="B3723">
        <v>24</v>
      </c>
      <c r="C3723">
        <v>30</v>
      </c>
      <c r="D3723">
        <v>348</v>
      </c>
      <c r="E3723">
        <v>218</v>
      </c>
    </row>
    <row r="3724" spans="1:5" x14ac:dyDescent="0.35">
      <c r="A3724" t="s">
        <v>1160</v>
      </c>
      <c r="B3724">
        <v>30</v>
      </c>
      <c r="C3724">
        <v>40</v>
      </c>
      <c r="D3724">
        <v>434</v>
      </c>
      <c r="E3724">
        <v>274</v>
      </c>
    </row>
    <row r="3725" spans="1:5" x14ac:dyDescent="0.35">
      <c r="A3725" t="s">
        <v>1160</v>
      </c>
      <c r="B3725">
        <v>40</v>
      </c>
      <c r="C3725">
        <v>50</v>
      </c>
      <c r="D3725">
        <v>485</v>
      </c>
      <c r="E3725">
        <v>325</v>
      </c>
    </row>
    <row r="3726" spans="1:5" x14ac:dyDescent="0.35">
      <c r="A3726" t="s">
        <v>1160</v>
      </c>
      <c r="B3726">
        <v>50</v>
      </c>
      <c r="C3726">
        <v>65</v>
      </c>
      <c r="D3726">
        <v>595</v>
      </c>
      <c r="E3726">
        <v>405</v>
      </c>
    </row>
    <row r="3727" spans="1:5" x14ac:dyDescent="0.35">
      <c r="A3727" t="s">
        <v>1160</v>
      </c>
      <c r="B3727">
        <v>65</v>
      </c>
      <c r="C3727">
        <v>80</v>
      </c>
      <c r="D3727">
        <v>670</v>
      </c>
      <c r="E3727">
        <v>480</v>
      </c>
    </row>
    <row r="3728" spans="1:5" x14ac:dyDescent="0.35">
      <c r="A3728" t="s">
        <v>1160</v>
      </c>
      <c r="B3728">
        <v>80</v>
      </c>
      <c r="C3728">
        <v>100</v>
      </c>
      <c r="D3728">
        <v>805</v>
      </c>
      <c r="E3728">
        <v>585</v>
      </c>
    </row>
    <row r="3729" spans="1:5" x14ac:dyDescent="0.35">
      <c r="A3729" t="s">
        <v>1160</v>
      </c>
      <c r="B3729">
        <v>100</v>
      </c>
      <c r="C3729">
        <v>120</v>
      </c>
      <c r="D3729">
        <v>910</v>
      </c>
      <c r="E3729">
        <v>690</v>
      </c>
    </row>
    <row r="3730" spans="1:5" x14ac:dyDescent="0.35">
      <c r="A3730" t="s">
        <v>1160</v>
      </c>
      <c r="B3730">
        <v>120</v>
      </c>
      <c r="C3730">
        <v>140</v>
      </c>
      <c r="D3730">
        <v>1050</v>
      </c>
      <c r="E3730">
        <v>800</v>
      </c>
    </row>
    <row r="3731" spans="1:5" x14ac:dyDescent="0.35">
      <c r="A3731" t="s">
        <v>1160</v>
      </c>
      <c r="B3731">
        <v>140</v>
      </c>
      <c r="C3731">
        <v>160</v>
      </c>
      <c r="D3731">
        <v>1150</v>
      </c>
      <c r="E3731">
        <v>900</v>
      </c>
    </row>
    <row r="3732" spans="1:5" x14ac:dyDescent="0.35">
      <c r="A3732" t="s">
        <v>1160</v>
      </c>
      <c r="B3732">
        <v>160</v>
      </c>
      <c r="C3732">
        <v>180</v>
      </c>
      <c r="D3732">
        <v>1250</v>
      </c>
      <c r="E3732">
        <v>1000</v>
      </c>
    </row>
    <row r="3733" spans="1:5" x14ac:dyDescent="0.35">
      <c r="A3733" t="s">
        <v>1160</v>
      </c>
      <c r="B3733">
        <v>180</v>
      </c>
      <c r="C3733">
        <v>200</v>
      </c>
      <c r="D3733">
        <v>1440</v>
      </c>
      <c r="E3733">
        <v>1150</v>
      </c>
    </row>
    <row r="3734" spans="1:5" x14ac:dyDescent="0.35">
      <c r="A3734" t="s">
        <v>1160</v>
      </c>
      <c r="B3734">
        <v>200</v>
      </c>
      <c r="C3734">
        <v>225</v>
      </c>
      <c r="D3734">
        <v>1540</v>
      </c>
      <c r="E3734">
        <v>1250</v>
      </c>
    </row>
    <row r="3735" spans="1:5" x14ac:dyDescent="0.35">
      <c r="A3735" t="s">
        <v>1160</v>
      </c>
      <c r="B3735">
        <v>225</v>
      </c>
      <c r="C3735">
        <v>250</v>
      </c>
      <c r="D3735">
        <v>1640</v>
      </c>
      <c r="E3735">
        <v>1350</v>
      </c>
    </row>
    <row r="3736" spans="1:5" x14ac:dyDescent="0.35">
      <c r="A3736" t="s">
        <v>1160</v>
      </c>
      <c r="B3736">
        <v>250</v>
      </c>
      <c r="C3736">
        <v>280</v>
      </c>
      <c r="D3736">
        <v>1870</v>
      </c>
      <c r="E3736">
        <v>1550</v>
      </c>
    </row>
    <row r="3737" spans="1:5" x14ac:dyDescent="0.35">
      <c r="A3737" t="s">
        <v>1160</v>
      </c>
      <c r="B3737">
        <v>280</v>
      </c>
      <c r="C3737">
        <v>315</v>
      </c>
      <c r="D3737">
        <v>2020</v>
      </c>
      <c r="E3737">
        <v>1700</v>
      </c>
    </row>
    <row r="3738" spans="1:5" x14ac:dyDescent="0.35">
      <c r="A3738" t="s">
        <v>1160</v>
      </c>
      <c r="B3738">
        <v>315</v>
      </c>
      <c r="C3738">
        <v>355</v>
      </c>
      <c r="D3738">
        <v>2260</v>
      </c>
      <c r="E3738">
        <v>1900</v>
      </c>
    </row>
    <row r="3739" spans="1:5" x14ac:dyDescent="0.35">
      <c r="A3739" t="s">
        <v>1160</v>
      </c>
      <c r="B3739">
        <v>355</v>
      </c>
      <c r="C3739">
        <v>400</v>
      </c>
      <c r="D3739">
        <v>2460</v>
      </c>
      <c r="E3739">
        <v>2100</v>
      </c>
    </row>
    <row r="3740" spans="1:5" x14ac:dyDescent="0.35">
      <c r="A3740" t="s">
        <v>1160</v>
      </c>
      <c r="B3740">
        <v>400</v>
      </c>
      <c r="C3740">
        <v>450</v>
      </c>
      <c r="D3740">
        <v>2800</v>
      </c>
      <c r="E3740">
        <v>2400</v>
      </c>
    </row>
    <row r="3741" spans="1:5" x14ac:dyDescent="0.35">
      <c r="A3741" t="s">
        <v>1160</v>
      </c>
      <c r="B3741">
        <v>450</v>
      </c>
      <c r="C3741">
        <v>500</v>
      </c>
      <c r="D3741">
        <v>3000</v>
      </c>
      <c r="E3741">
        <v>2600</v>
      </c>
    </row>
  </sheetData>
  <pageMargins left="0.75" right="0.75" top="1" bottom="1" header="0.511811023622047" footer="0.511811023622047"/>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Calculateur</vt:lpstr>
      <vt:lpstr>Calculateur manuel</vt:lpstr>
      <vt:lpstr>Classes (Iso 286)</vt:lpstr>
      <vt:lpstr>Ajustements (ISO 286)</vt:lpstr>
      <vt:lpstr>Ajustements (Fanchon)</vt:lpstr>
      <vt:lpstr>Ajustements (GDI)</vt:lpstr>
      <vt:lpstr>Grades IT</vt:lpstr>
      <vt:lpstr>Data_Holes</vt:lpstr>
      <vt:lpstr>Data_Shafts</vt:lpstr>
      <vt:lpstr>Exemples</vt:lpstr>
      <vt:lpstr>Guide</vt:lpstr>
      <vt:lpstr>ClassesAlesage</vt:lpstr>
      <vt:lpstr>ClassesArbre</vt:lpstr>
      <vt:lpstr>Calculateur!Zone_d_impression</vt:lpstr>
      <vt:lpstr>'Calculateur manuel'!Zone_d_impression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Anarkia333 AAA</cp:lastModifiedBy>
  <dcterms:created xsi:type="dcterms:W3CDTF">2026-07-27T20:45:35Z</dcterms:created>
  <dcterms:modified xsi:type="dcterms:W3CDTF">2026-08-16T13:58:27Z</dcterms:modified>
</cp:coreProperties>
</file>